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4" sheetId="1" r:id="rId1"/>
  </sheets>
  <definedNames>
    <definedName name="_xlnm._FilterDatabase" localSheetId="0" hidden="1">'4'!$B$6:$G$98</definedName>
    <definedName name="_xlnm.Print_Titles" localSheetId="0">'4'!$4:$6</definedName>
    <definedName name="_xlnm.Print_Area" localSheetId="0">'4'!$A$1:$G$98</definedName>
  </definedNames>
  <calcPr calcId="152511"/>
</workbook>
</file>

<file path=xl/calcChain.xml><?xml version="1.0" encoding="utf-8"?>
<calcChain xmlns="http://schemas.openxmlformats.org/spreadsheetml/2006/main">
  <c r="C98" i="1" l="1"/>
  <c r="C97" i="1"/>
  <c r="C96" i="1"/>
  <c r="A7" i="1" l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8" i="1"/>
  <c r="A9" i="1" s="1"/>
  <c r="A10" i="1" s="1"/>
  <c r="A11" i="1" s="1"/>
  <c r="A12" i="1" s="1"/>
  <c r="A13" i="1" s="1"/>
  <c r="A14" i="1" s="1"/>
  <c r="A15" i="1" s="1"/>
  <c r="G6" i="1"/>
  <c r="F6" i="1"/>
  <c r="E6" i="1"/>
  <c r="D6" i="1"/>
  <c r="C6" i="1" l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<sst xmlns="http://schemas.openxmlformats.org/spreadsheetml/2006/main" count="103" uniqueCount="96">
  <si>
    <t>2021 yil yanvar-dekabr oylarida viloyat mahalliy budjetdan ajratilgan mablag'larning o'z tasarrufidagi budjet tashkilotlari kesimidagi ijrosi to'g'risida</t>
  </si>
  <si>
    <t>MA'LUMOT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</si>
  <si>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</si>
  <si>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</si>
  <si>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</si>
  <si>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</si>
  <si>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</si>
  <si>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</si>
  <si>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</si>
  <si>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Sog‘liqni saqlash boshqarmasi</t>
  </si>
  <si>
    <t>VSSB Avtokorxonasi TTE xizmati</t>
  </si>
  <si>
    <t>Viloyat SSB Avtokorxonasi</t>
  </si>
  <si>
    <t>VXSSB Maxsus tibbiy ta’minot bazasi</t>
  </si>
  <si>
    <t>Viloyat OITS(SPID) markazi</t>
  </si>
  <si>
    <t>Viloyat narkologiya dispanseri</t>
  </si>
  <si>
    <t>Viloyat "Beshkapa" bolalar sanatoriyasi</t>
  </si>
  <si>
    <t>Viloyat ona va bola skrining markazi</t>
  </si>
  <si>
    <t>Namangan viloyat ixtisoslashgan bolalar stomatologiya poliklinikasi</t>
  </si>
  <si>
    <t>Viloyat Bosh Tibbiy-mexnat ekspert komissiyasi</t>
  </si>
  <si>
    <t>Viloyat patalogik anatomiya byurosi</t>
  </si>
  <si>
    <t>Viloyat kardiologiya shifoxonasi</t>
  </si>
  <si>
    <t>2-Viloyat sil kasalliklari shifoxonasi</t>
  </si>
  <si>
    <t>Namangan viloyat ruxiy asab kasalliklar shifoxonasi</t>
  </si>
  <si>
    <t>Viloyat salomatlikni kayta tiklash shifoxonasi (Semashko)</t>
  </si>
  <si>
    <t>Namangan viloyat perinatal markazi</t>
  </si>
  <si>
    <t>Respublika ShTYoIM Namangan filiali (skoriy)</t>
  </si>
  <si>
    <t>Respublika shoshilnich tez tibbiy yordam ilmiy markazi Namangan filiali</t>
  </si>
  <si>
    <t>Parda-Tursun nomli sil kasalliklari sanatoriyasi</t>
  </si>
  <si>
    <t>Viloyat davlat sanitariya epidemiologiya nazorat markazi (SES)</t>
  </si>
  <si>
    <t>Viloyat ftiziatriya va pulmonologiya markazi</t>
  </si>
  <si>
    <t>Viloyat PRBBUIT bolalar uyi</t>
  </si>
  <si>
    <t>Viloyat onkologiya dispanseri</t>
  </si>
  <si>
    <t>Sud med ekspertiza byurosi</t>
  </si>
  <si>
    <t>Viloyat teri kasalliklar dispanseri</t>
  </si>
  <si>
    <t>Viloyat endokrinologiya dispanseri</t>
  </si>
  <si>
    <t>Pop "Muruvvat" nogironlar uchun erkaklar internat uyi</t>
  </si>
  <si>
    <t>Respublika ShTIM Namangan filiali (5-25mln)</t>
  </si>
  <si>
    <t>Onkologiya dispanseri (5-25mln)</t>
  </si>
  <si>
    <t>Namangan viloyat perinatal markazi (5-25mln)</t>
  </si>
  <si>
    <t>Viloyat bolalar KTTM (5-25mln)</t>
  </si>
  <si>
    <t>Viloyat OITS markazi (5-25mln)</t>
  </si>
  <si>
    <t>Viloyat patalogik anatomiya byurosi (5-25mln)</t>
  </si>
  <si>
    <t>Viloyat OITS markazi (6 foiz)</t>
  </si>
  <si>
    <t>Pop karantin markazi DUK</t>
  </si>
  <si>
    <t>Viloyat kardiologiya markazi (5-25mln)</t>
  </si>
  <si>
    <t>Namangan viloyat KTTM (5-25mln)</t>
  </si>
  <si>
    <t>Respublika ShTIM Namangan filiali (100 mln)</t>
  </si>
  <si>
    <t>YaBIK Namangan shaxar Bunedkor MFY oila poliklinikasi filialini rekonstruksiya kilish 2021</t>
  </si>
  <si>
    <t>YaBIK Ona bola skrining markazi 2021 y(Tashrif 100.0 mlrd SSUDA )</t>
  </si>
  <si>
    <t>(mln.so'mda)</t>
  </si>
  <si>
    <t>Namangan viloyat SEvaJS boshqarmasi (Chora tadbirlar)</t>
  </si>
  <si>
    <t>Viloyat SEO va JS boshqarmasi (5-25mln)</t>
  </si>
  <si>
    <t>Viloyat SEO va JS boshqarmasi (6 foiz)</t>
  </si>
  <si>
    <t>Viloyat SEO va JS boshqarmasi (35 foiz)</t>
  </si>
  <si>
    <t>RUT va FXMO va UIM Namangan hududiy bo'linmasi</t>
  </si>
  <si>
    <t>Namangan viloyati axoli reproduktiv salomatlik hududiy markazi</t>
  </si>
  <si>
    <t>Kasb-xunar o'quv markazi pri sanatorii Paxtalikul</t>
  </si>
  <si>
    <t>Namangan viloyat Sog'liqni saqlash boshqarmasi</t>
  </si>
  <si>
    <t>Namangan viloyat tibbiy-ijtimoiy xizmatlar bo'limi</t>
  </si>
  <si>
    <t>Namangan viloyati nogironlarni reabilitatsiya qilish va protezlash markazi</t>
  </si>
  <si>
    <t>Sog'lom avlod uchun jamgarmasi Namangan filiali</t>
  </si>
  <si>
    <t>Chortoq Bolalar sihatgohi</t>
  </si>
  <si>
    <t>Paxtalik kul sihatgohi</t>
  </si>
  <si>
    <t>Paxtalik kul sihatgohi (5-25mln)</t>
  </si>
  <si>
    <t>Vil. bolalar ko'p tar.tibbiyot markazi</t>
  </si>
  <si>
    <t>Viloyat yuqumli kasalliklar shifoxonasi</t>
  </si>
  <si>
    <t>Viloyat yuqumli kasalliklar shifoxonasi (5-25mln)</t>
  </si>
  <si>
    <t>yuqumli kasalliklar shifoxonasi (Maxsus shifoxona)</t>
  </si>
  <si>
    <t>Viloyat ko'p tarmoqli tibbiyot markazi</t>
  </si>
  <si>
    <t>Viloyat bolalar silga qarshi kurash sihatgohi</t>
  </si>
  <si>
    <t>Viloyat bolalar silga qarshi kurash sanatoriyasi (5-25mln)</t>
  </si>
  <si>
    <t>Viloyat qon quyish markazi</t>
  </si>
  <si>
    <t>sog'liqni saqlash boshqarmasi ASTTKK va JFO bo'limi</t>
  </si>
  <si>
    <t>Namangan viloyat sog'liqni saqlash boshqarmasi Stom protez</t>
  </si>
  <si>
    <t>YaBIK Namangan viloyati sog'liqni saqlash boshqarmasi mamuriy binosini tamirlash (ssuda)</t>
  </si>
  <si>
    <t>Yengil atletikaga IBO'SM (Chora tadbirlar)</t>
  </si>
  <si>
    <t>Sog'liqni saqlash boshqarmasi (chora-tadbir)</t>
  </si>
  <si>
    <t>Viloyat hokimligining sog'liqni saqlash boshqarmasi</t>
  </si>
  <si>
    <t>Viloyat hokimligining YaBIK viloyat shifoxonalarni kislorod bilan ta’minlash</t>
  </si>
  <si>
    <t>Viloyat hokimligining YaBIK SSB ma’muriy binosini ta’mirlash (SSB uchun ajratilgan 100,0 mlrd  ssuda xisobidan)</t>
  </si>
  <si>
    <t>Pop Muruvvat internat uyi (Daromadlar rejasini orttirib bajarish qismi)</t>
  </si>
  <si>
    <t>Viloyat hokimligining YaBIK Namangan sh G'irvon MFY oila poliklinikasi kurish</t>
  </si>
  <si>
    <t>Viloyat hokimligining YaBIK Namangan sh Kelajak tongi MFY oila poliklinikasi qurish</t>
  </si>
  <si>
    <t>Namangan viloyat KTTM (Daromadlar rejasini orttirib bajarilgan qismi)</t>
  </si>
  <si>
    <t>Teri-tanosil kasalliklar dispanseri (Daromadlar rejasini orttirib bajarilgan qismi)</t>
  </si>
  <si>
    <t>Viloyat perinatal markazi (Daromadlar rejasini orttirib bajarilgan qismi)</t>
  </si>
  <si>
    <t>Viloyat BKTT markazi (Daromadlar rejasini orttirib bajarilgan qismi)</t>
  </si>
  <si>
    <t>YaBIK viloyatdagi shifoxonalarda kislorod bilan ta'minlash uchun kislorod uzatish tizimlarini o'rnatish 2021 y ssuda</t>
  </si>
  <si>
    <t>sog'liqni saqlash boshqarmasi (Onkogemotologiya jamg'armasiga)</t>
  </si>
  <si>
    <t>Kosonsoy sanatoriysi (UzoQ muddatli budjet ssudasi)</t>
  </si>
  <si>
    <t>YaBIK Ona bola skrining markazi 2021 y(uzoq muddatli ssuda)</t>
  </si>
  <si>
    <t>YaBIK Kosonsoy t Takarang MFY 40 o'rinli yuqumli kas. shifoxonasi qurish (uzoq muddatli ssuda)</t>
  </si>
  <si>
    <t>Nogironlarni reabilitatsiya qilish va protezlash markazi (5-25mln)</t>
  </si>
  <si>
    <t>YaBIK Namangan shahar Bolalar shifoxonasini rekonstruksiya kilish 2021 yil</t>
  </si>
  <si>
    <t>YaBIK Respublika shoshilinch tez tibbiy yordam markazi Namangan filialini rek qilish 2021 yil</t>
  </si>
  <si>
    <t>Kosonsoy keksalar, nogironligi bo'lgan shaxslar, urush va mehnat faxriylari uchun sanatoriy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</si>
</sst>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6"/>
      <color rgb="FF002060"/>
      <name val="Times New Roman"/>
      <family val="1"/>
      <charset val="204"/>
    </font>
    <font>
      <b/>
      <sz val="18"/>
      <color rgb="FF002060"/>
      <name val="Times New Roman"/>
      <family val="1"/>
      <charset val="204"/>
    </font>
    <font>
      <b/>
      <sz val="20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b/>
      <sz val="16"/>
      <color rgb="FF002060"/>
      <name val="Calibri"/>
      <family val="2"/>
      <scheme val="minor"/>
    </font>
    <font>
      <sz val="11"/>
      <color rgb="FF0070C0"/>
      <name val="Times New Roman"/>
      <family val="1"/>
      <charset val="204"/>
    </font>
    <font>
      <sz val="11"/>
      <color rgb="FF0070C0"/>
      <name val="Calibri"/>
      <family val="2"/>
      <scheme val="minor"/>
    </font>
    <font>
      <b/>
      <i/>
      <sz val="14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/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/>
      <top style="hair">
        <color rgb="FF00B0F0"/>
      </top>
      <bottom style="hair">
        <color rgb="FF00B0F0"/>
      </bottom>
      <diagonal/>
    </border>
    <border>
      <left style="medium">
        <color rgb="FF00B0F0"/>
      </left>
      <right/>
      <top style="hair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/>
    <xf numFmtId="0" fontId="1" fillId="2" borderId="8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2" fontId="0" fillId="0" borderId="0" xfId="0" applyNumberFormat="1"/>
    <xf numFmtId="1" fontId="1" fillId="2" borderId="7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8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98"/>
  <sheetViews>
    <sheetView tabSelected="1" view="pageBreakPreview" zoomScale="115" zoomScaleNormal="100" zoomScaleSheetLayoutView="115" workbookViewId="0">
      <selection activeCell="D12" sqref="D12"/>
    </sheetView>
  </sheetViews>
  <sheetFormatPr defaultRowHeight="15" x14ac:dyDescent="0.25"/>
  <cols>
    <col min="1" max="1" width="9.140625" style="11"/>
    <col min="2" max="2" width="84.5703125" style="19" customWidth="1"/>
    <col min="3" max="3" width="18.85546875" customWidth="1"/>
    <col min="4" max="4" width="26.7109375" style="1" customWidth="1"/>
    <col min="5" max="5" width="14.140625" style="1" customWidth="1"/>
    <col min="6" max="6" width="18.140625" style="1" customWidth="1"/>
    <col min="7" max="7" width="39" style="1" customWidth="1"/>
    <col min="9" max="9" width="18" customWidth="1"/>
  </cols>
  <sheetData>
    <row r="1" spans="1:9" ht="59.25" customHeight="1" x14ac:dyDescent="0.25">
      <c r="A1" s="21" t="s">
        <v>0</v>
      </c>
      <c r="B1" s="21"/>
      <c r="C1" s="21"/>
      <c r="D1" s="21"/>
      <c r="E1" s="21"/>
      <c r="F1" s="21"/>
      <c r="G1" s="21"/>
    </row>
    <row r="2" spans="1:9" ht="25.5" x14ac:dyDescent="0.25">
      <c r="A2" s="22" t="s">
        <v>1</v>
      </c>
      <c r="B2" s="22"/>
      <c r="C2" s="22"/>
      <c r="D2" s="22"/>
      <c r="E2" s="22"/>
      <c r="F2" s="22"/>
      <c r="G2" s="22"/>
    </row>
    <row r="3" spans="1:9" ht="20.25" thickBot="1" x14ac:dyDescent="0.4">
      <c r="G3" s="20" t="s">
        <v>49</v>
      </c>
    </row>
    <row r="4" spans="1:9" ht="46.5" customHeight="1" x14ac:dyDescent="0.25">
      <c r="A4" s="23" t="s">
        <v>2</v>
      </c>
      <c r="B4" s="25" t="s">
        <v>3</v>
      </c>
      <c r="C4" s="25" t="s">
        <v>4</v>
      </c>
      <c r="D4" s="25" t="s">
        <v>5</v>
      </c>
      <c r="E4" s="25" t="s">
        <v>6</v>
      </c>
      <c r="F4" s="25" t="s">
        <v>7</v>
      </c>
      <c r="G4" s="27" t="s">
        <v>8</v>
      </c>
    </row>
    <row r="5" spans="1:9" ht="37.5" customHeight="1" thickBot="1" x14ac:dyDescent="0.3">
      <c r="A5" s="24"/>
      <c r="B5" s="26"/>
      <c r="C5" s="26"/>
      <c r="D5" s="26"/>
      <c r="E5" s="26"/>
      <c r="F5" s="26"/>
      <c r="G5" s="28"/>
    </row>
    <row r="6" spans="1:9" ht="32.25" customHeight="1" thickBot="1" x14ac:dyDescent="0.3">
      <c r="A6" s="12">
        <v>4</v>
      </c>
      <c r="B6" s="2" t="s">
        <v>9</v>
      </c>
      <c r="C6" s="3">
        <f>+D6+E6+F6+G6</f>
        <v>602474.2253272899</v>
      </c>
      <c r="D6" s="3">
        <f>+SUM(D7:D898)</f>
        <v>301816.21212184994</v>
      </c>
      <c r="E6" s="3">
        <f>+SUM(E7:E898)</f>
        <v>73410.305385060012</v>
      </c>
      <c r="F6" s="3">
        <f>+SUM(F7:F898)</f>
        <v>198530.25651548992</v>
      </c>
      <c r="G6" s="4">
        <f>+SUM(G7:G898)</f>
        <v>28717.451304889997</v>
      </c>
    </row>
    <row r="7" spans="1:9" ht="20.25" x14ac:dyDescent="0.25">
      <c r="A7" s="29">
        <f>+A6+0.1</f>
        <v>4.0999999999999996</v>
      </c>
      <c r="B7" s="33" t="s">
        <v>54</v>
      </c>
      <c r="C7" s="13">
        <f>+D7+E7+G7+F7</f>
        <v>1192.9696322500001</v>
      </c>
      <c r="D7" s="5">
        <v>908.18354399999998</v>
      </c>
      <c r="E7" s="5">
        <v>225.82717700000001</v>
      </c>
      <c r="F7" s="5">
        <v>58.95891125</v>
      </c>
      <c r="G7" s="6">
        <v>0</v>
      </c>
      <c r="I7" s="1">
        <v>1000000</v>
      </c>
    </row>
    <row r="8" spans="1:9" ht="20.25" x14ac:dyDescent="0.25">
      <c r="A8" s="30">
        <f t="shared" ref="A8:A15" si="0">+A7+0.1</f>
        <v>4.1999999999999993</v>
      </c>
      <c r="B8" s="34" t="s">
        <v>56</v>
      </c>
      <c r="C8" s="14">
        <f>+D8+E8+G8+F8</f>
        <v>253.03171400000002</v>
      </c>
      <c r="D8" s="7">
        <v>169.45563300000001</v>
      </c>
      <c r="E8" s="7">
        <v>41.602516000000001</v>
      </c>
      <c r="F8" s="7">
        <v>41.973565000000001</v>
      </c>
      <c r="G8" s="8">
        <v>0</v>
      </c>
    </row>
    <row r="9" spans="1:9" ht="20.25" x14ac:dyDescent="0.25">
      <c r="A9" s="30">
        <f t="shared" si="0"/>
        <v>4.2999999999999989</v>
      </c>
      <c r="B9" s="34" t="s">
        <v>57</v>
      </c>
      <c r="C9" s="14">
        <f>+D9+E9+G9+F9</f>
        <v>2023.0149128100002</v>
      </c>
      <c r="D9" s="7">
        <v>1558.7610508900002</v>
      </c>
      <c r="E9" s="7">
        <v>375.13199200999998</v>
      </c>
      <c r="F9" s="7">
        <v>89.121869910000001</v>
      </c>
      <c r="G9" s="8">
        <v>0</v>
      </c>
    </row>
    <row r="10" spans="1:9" ht="20.25" x14ac:dyDescent="0.25">
      <c r="A10" s="30">
        <f t="shared" si="0"/>
        <v>4.3999999999999986</v>
      </c>
      <c r="B10" s="34" t="s">
        <v>10</v>
      </c>
      <c r="C10" s="14">
        <f>+D10+E10+G10+F10</f>
        <v>36251.593599979999</v>
      </c>
      <c r="D10" s="7">
        <v>24978.856231630001</v>
      </c>
      <c r="E10" s="7">
        <v>6256.5975133500006</v>
      </c>
      <c r="F10" s="7">
        <v>5016.1398550000004</v>
      </c>
      <c r="G10" s="8">
        <v>0</v>
      </c>
    </row>
    <row r="11" spans="1:9" ht="20.25" x14ac:dyDescent="0.25">
      <c r="A11" s="30">
        <f t="shared" si="0"/>
        <v>4.4999999999999982</v>
      </c>
      <c r="B11" s="34" t="s">
        <v>58</v>
      </c>
      <c r="C11" s="14">
        <f>+D11+E11+G11+F11</f>
        <v>408.96123015000001</v>
      </c>
      <c r="D11" s="7">
        <v>222.32496699999999</v>
      </c>
      <c r="E11" s="7">
        <v>50.902662999999997</v>
      </c>
      <c r="F11" s="7">
        <v>135.73360015</v>
      </c>
      <c r="G11" s="8">
        <v>0</v>
      </c>
    </row>
    <row r="12" spans="1:9" ht="20.25" x14ac:dyDescent="0.25">
      <c r="A12" s="30">
        <f t="shared" si="0"/>
        <v>4.5999999999999979</v>
      </c>
      <c r="B12" s="34" t="s">
        <v>58</v>
      </c>
      <c r="C12" s="14">
        <f>+D12+E12+G12+F12</f>
        <v>9128.0078973700001</v>
      </c>
      <c r="D12" s="7">
        <v>6468.876131</v>
      </c>
      <c r="E12" s="7">
        <v>1563.6261959999999</v>
      </c>
      <c r="F12" s="7">
        <v>1095.50557037</v>
      </c>
      <c r="G12" s="8">
        <v>0</v>
      </c>
    </row>
    <row r="13" spans="1:9" ht="20.25" x14ac:dyDescent="0.25">
      <c r="A13" s="30">
        <f t="shared" si="0"/>
        <v>4.6999999999999975</v>
      </c>
      <c r="B13" s="34" t="s">
        <v>11</v>
      </c>
      <c r="C13" s="14">
        <f>+D13+E13+G13+F13</f>
        <v>3585.1250583799997</v>
      </c>
      <c r="D13" s="7">
        <v>1899.90666111</v>
      </c>
      <c r="E13" s="7">
        <v>488.41560702999999</v>
      </c>
      <c r="F13" s="7">
        <v>1196.8027902399999</v>
      </c>
      <c r="G13" s="8">
        <v>0</v>
      </c>
    </row>
    <row r="14" spans="1:9" ht="20.25" x14ac:dyDescent="0.25">
      <c r="A14" s="30">
        <f t="shared" si="0"/>
        <v>4.7999999999999972</v>
      </c>
      <c r="B14" s="34" t="s">
        <v>12</v>
      </c>
      <c r="C14" s="14">
        <f>+D14+E14+G14+F14</f>
        <v>1791.71589881</v>
      </c>
      <c r="D14" s="7">
        <v>1179.9520359999999</v>
      </c>
      <c r="E14" s="7">
        <v>288.79858300000001</v>
      </c>
      <c r="F14" s="7">
        <v>322.96527981000003</v>
      </c>
      <c r="G14" s="8">
        <v>0</v>
      </c>
    </row>
    <row r="15" spans="1:9" ht="20.25" x14ac:dyDescent="0.25">
      <c r="A15" s="30">
        <f t="shared" si="0"/>
        <v>4.8999999999999968</v>
      </c>
      <c r="B15" s="34" t="s">
        <v>58</v>
      </c>
      <c r="C15" s="14">
        <f>+D15+E15+G15+F15</f>
        <v>810.75191500000005</v>
      </c>
      <c r="D15" s="7">
        <v>0</v>
      </c>
      <c r="E15" s="7">
        <v>0</v>
      </c>
      <c r="F15" s="7">
        <v>810.75191500000005</v>
      </c>
      <c r="G15" s="8">
        <v>0</v>
      </c>
    </row>
    <row r="16" spans="1:9" ht="20.25" x14ac:dyDescent="0.25">
      <c r="A16" s="31">
        <f>+A7+0</f>
        <v>4.0999999999999996</v>
      </c>
      <c r="B16" s="34" t="s">
        <v>55</v>
      </c>
      <c r="C16" s="14">
        <f>+D16+E16+G16+F16</f>
        <v>337.42696100000001</v>
      </c>
      <c r="D16" s="7">
        <v>242.58861200000001</v>
      </c>
      <c r="E16" s="7">
        <v>58.160715000000003</v>
      </c>
      <c r="F16" s="7">
        <v>36.677633999999998</v>
      </c>
      <c r="G16" s="8">
        <v>0</v>
      </c>
    </row>
    <row r="17" spans="1:7" ht="20.25" x14ac:dyDescent="0.25">
      <c r="A17" s="31">
        <f>+A16+0.01</f>
        <v>4.1099999999999994</v>
      </c>
      <c r="B17" s="34" t="s">
        <v>13</v>
      </c>
      <c r="C17" s="14">
        <f>+D17+E17+G17+F17</f>
        <v>9795.5267779500009</v>
      </c>
      <c r="D17" s="7">
        <v>6117.4358380000003</v>
      </c>
      <c r="E17" s="7">
        <v>1485.464839</v>
      </c>
      <c r="F17" s="7">
        <v>2192.6261009499999</v>
      </c>
      <c r="G17" s="8">
        <v>0</v>
      </c>
    </row>
    <row r="18" spans="1:7" ht="20.25" x14ac:dyDescent="0.25">
      <c r="A18" s="31">
        <f t="shared" ref="A18:A81" si="1">+A17+0.01</f>
        <v>4.1199999999999992</v>
      </c>
      <c r="B18" s="34" t="s">
        <v>14</v>
      </c>
      <c r="C18" s="14">
        <f>+D18+E18+G18+F18</f>
        <v>6898.2642286600003</v>
      </c>
      <c r="D18" s="7">
        <v>3505.8315849999999</v>
      </c>
      <c r="E18" s="7">
        <v>849.92020100000002</v>
      </c>
      <c r="F18" s="7">
        <v>2542.51244266</v>
      </c>
      <c r="G18" s="8">
        <v>0</v>
      </c>
    </row>
    <row r="19" spans="1:7" ht="20.25" x14ac:dyDescent="0.25">
      <c r="A19" s="31">
        <f t="shared" si="1"/>
        <v>4.129999999999999</v>
      </c>
      <c r="B19" s="34" t="s">
        <v>15</v>
      </c>
      <c r="C19" s="14">
        <f>+D19+E19+G19+F19</f>
        <v>2936.30224632</v>
      </c>
      <c r="D19" s="7">
        <v>1651.6585399999999</v>
      </c>
      <c r="E19" s="7">
        <v>404.30488200000002</v>
      </c>
      <c r="F19" s="7">
        <v>880.33882432000007</v>
      </c>
      <c r="G19" s="8">
        <v>0</v>
      </c>
    </row>
    <row r="20" spans="1:7" ht="20.25" x14ac:dyDescent="0.25">
      <c r="A20" s="31">
        <f t="shared" si="1"/>
        <v>4.1399999999999988</v>
      </c>
      <c r="B20" s="34" t="s">
        <v>16</v>
      </c>
      <c r="C20" s="14">
        <f>+D20+E20+G20+F20</f>
        <v>1509.22354124</v>
      </c>
      <c r="D20" s="7">
        <v>730.13199999999995</v>
      </c>
      <c r="E20" s="7">
        <v>177.75627399999999</v>
      </c>
      <c r="F20" s="7">
        <v>601.33526724000001</v>
      </c>
      <c r="G20" s="8">
        <v>0</v>
      </c>
    </row>
    <row r="21" spans="1:7" ht="40.5" x14ac:dyDescent="0.25">
      <c r="A21" s="31">
        <f t="shared" si="1"/>
        <v>4.1499999999999986</v>
      </c>
      <c r="B21" s="34" t="s">
        <v>59</v>
      </c>
      <c r="C21" s="14">
        <f>+D21+E21+G21+F21</f>
        <v>3265.7143827099999</v>
      </c>
      <c r="D21" s="7">
        <v>1983.9792</v>
      </c>
      <c r="E21" s="7">
        <v>471.99478099999999</v>
      </c>
      <c r="F21" s="7">
        <v>809.74040171000001</v>
      </c>
      <c r="G21" s="8">
        <v>0</v>
      </c>
    </row>
    <row r="22" spans="1:7" ht="20.25" x14ac:dyDescent="0.25">
      <c r="A22" s="31">
        <f t="shared" si="1"/>
        <v>4.1599999999999984</v>
      </c>
      <c r="B22" s="34" t="s">
        <v>17</v>
      </c>
      <c r="C22" s="14">
        <f>+D22+E22+G22+F22</f>
        <v>5128.3479580699995</v>
      </c>
      <c r="D22" s="7">
        <v>2141.9547309999998</v>
      </c>
      <c r="E22" s="7">
        <v>516.629862</v>
      </c>
      <c r="F22" s="7">
        <v>2469.76336507</v>
      </c>
      <c r="G22" s="8">
        <v>0</v>
      </c>
    </row>
    <row r="23" spans="1:7" ht="20.25" x14ac:dyDescent="0.25">
      <c r="A23" s="31">
        <f t="shared" si="1"/>
        <v>4.1699999999999982</v>
      </c>
      <c r="B23" s="34" t="s">
        <v>18</v>
      </c>
      <c r="C23" s="14">
        <f>+D23+E23+G23+F23</f>
        <v>2577.7853044999997</v>
      </c>
      <c r="D23" s="7">
        <v>1883.5200709999999</v>
      </c>
      <c r="E23" s="7">
        <v>465.65584799999999</v>
      </c>
      <c r="F23" s="7">
        <v>228.6093855</v>
      </c>
      <c r="G23" s="8">
        <v>0</v>
      </c>
    </row>
    <row r="24" spans="1:7" ht="20.25" x14ac:dyDescent="0.25">
      <c r="A24" s="31">
        <f t="shared" si="1"/>
        <v>4.1799999999999979</v>
      </c>
      <c r="B24" s="34" t="s">
        <v>19</v>
      </c>
      <c r="C24" s="14">
        <f>+D24+E24+G24+F24</f>
        <v>2100.6562743200002</v>
      </c>
      <c r="D24" s="7">
        <v>1198.145066</v>
      </c>
      <c r="E24" s="7">
        <v>295.36676699999998</v>
      </c>
      <c r="F24" s="7">
        <v>607.14444132000006</v>
      </c>
      <c r="G24" s="8">
        <v>0</v>
      </c>
    </row>
    <row r="25" spans="1:7" ht="20.25" x14ac:dyDescent="0.25">
      <c r="A25" s="31">
        <f t="shared" si="1"/>
        <v>4.1899999999999977</v>
      </c>
      <c r="B25" s="34" t="s">
        <v>20</v>
      </c>
      <c r="C25" s="14">
        <f>+D25+E25+G25+F25</f>
        <v>3233.9637576599998</v>
      </c>
      <c r="D25" s="7">
        <v>1571.131468</v>
      </c>
      <c r="E25" s="7">
        <v>376.80776900000001</v>
      </c>
      <c r="F25" s="7">
        <v>1286.02452066</v>
      </c>
      <c r="G25" s="8">
        <v>0</v>
      </c>
    </row>
    <row r="26" spans="1:7" ht="20.25" x14ac:dyDescent="0.25">
      <c r="A26" s="31">
        <f t="shared" si="1"/>
        <v>4.1999999999999975</v>
      </c>
      <c r="B26" s="34" t="s">
        <v>60</v>
      </c>
      <c r="C26" s="14">
        <f>+D26+E26+G26+F26</f>
        <v>208.48816000000002</v>
      </c>
      <c r="D26" s="7">
        <v>149.808483</v>
      </c>
      <c r="E26" s="7">
        <v>36.574077000000003</v>
      </c>
      <c r="F26" s="7">
        <v>22.105599999999999</v>
      </c>
      <c r="G26" s="8">
        <v>0</v>
      </c>
    </row>
    <row r="27" spans="1:7" ht="20.25" x14ac:dyDescent="0.25">
      <c r="A27" s="31">
        <f t="shared" si="1"/>
        <v>4.2099999999999973</v>
      </c>
      <c r="B27" s="34" t="s">
        <v>21</v>
      </c>
      <c r="C27" s="14">
        <f>+D27+E27+G27+F27</f>
        <v>6151.5940960899989</v>
      </c>
      <c r="D27" s="7">
        <v>3311.761</v>
      </c>
      <c r="E27" s="7">
        <v>789.54440099999999</v>
      </c>
      <c r="F27" s="7">
        <v>2050.2886950899997</v>
      </c>
      <c r="G27" s="8">
        <v>0</v>
      </c>
    </row>
    <row r="28" spans="1:7" ht="20.25" x14ac:dyDescent="0.25">
      <c r="A28" s="31">
        <f t="shared" si="1"/>
        <v>4.2199999999999971</v>
      </c>
      <c r="B28" s="34" t="s">
        <v>22</v>
      </c>
      <c r="C28" s="14">
        <f>+D28+E28+G28+F28</f>
        <v>20992.629934300003</v>
      </c>
      <c r="D28" s="7">
        <v>11609.628924190001</v>
      </c>
      <c r="E28" s="7">
        <v>2692.9268393299999</v>
      </c>
      <c r="F28" s="7">
        <v>6690.0741707799998</v>
      </c>
      <c r="G28" s="8">
        <v>0</v>
      </c>
    </row>
    <row r="29" spans="1:7" ht="20.25" x14ac:dyDescent="0.25">
      <c r="A29" s="31">
        <f t="shared" si="1"/>
        <v>4.2299999999999969</v>
      </c>
      <c r="B29" s="34" t="s">
        <v>23</v>
      </c>
      <c r="C29" s="14">
        <f>+D29+E29+G29+F29</f>
        <v>330.60789069999998</v>
      </c>
      <c r="D29" s="7">
        <v>202.51221315000001</v>
      </c>
      <c r="E29" s="7">
        <v>48.465636799999999</v>
      </c>
      <c r="F29" s="7">
        <v>79.630040750000006</v>
      </c>
      <c r="G29" s="8">
        <v>0</v>
      </c>
    </row>
    <row r="30" spans="1:7" ht="20.25" x14ac:dyDescent="0.25">
      <c r="A30" s="31">
        <f t="shared" si="1"/>
        <v>4.2399999999999967</v>
      </c>
      <c r="B30" s="34" t="s">
        <v>61</v>
      </c>
      <c r="C30" s="14">
        <f>+D30+E30+G30+F30</f>
        <v>6955.7703839999995</v>
      </c>
      <c r="D30" s="7">
        <v>3445.6102529999998</v>
      </c>
      <c r="E30" s="7">
        <v>843.40253099999995</v>
      </c>
      <c r="F30" s="7">
        <v>2666.7575999999999</v>
      </c>
      <c r="G30" s="8">
        <v>0</v>
      </c>
    </row>
    <row r="31" spans="1:7" ht="20.25" x14ac:dyDescent="0.25">
      <c r="A31" s="31">
        <f t="shared" si="1"/>
        <v>4.2499999999999964</v>
      </c>
      <c r="B31" s="34" t="s">
        <v>62</v>
      </c>
      <c r="C31" s="14">
        <f>+D31+E31+G31+F31</f>
        <v>14261.55997018</v>
      </c>
      <c r="D31" s="7">
        <v>7079.2559780000001</v>
      </c>
      <c r="E31" s="7">
        <v>1718.883685</v>
      </c>
      <c r="F31" s="7">
        <v>5463.4203071800002</v>
      </c>
      <c r="G31" s="8">
        <v>0</v>
      </c>
    </row>
    <row r="32" spans="1:7" ht="20.25" x14ac:dyDescent="0.25">
      <c r="A32" s="31">
        <f t="shared" si="1"/>
        <v>4.2599999999999962</v>
      </c>
      <c r="B32" s="34" t="s">
        <v>24</v>
      </c>
      <c r="C32" s="14">
        <f>+D32+E32+G32+F32</f>
        <v>27935.04190625</v>
      </c>
      <c r="D32" s="7">
        <v>17489.738517000002</v>
      </c>
      <c r="E32" s="7">
        <v>4235.710075</v>
      </c>
      <c r="F32" s="7">
        <v>6209.5933142499998</v>
      </c>
      <c r="G32" s="8">
        <v>0</v>
      </c>
    </row>
    <row r="33" spans="1:7" ht="20.25" x14ac:dyDescent="0.25">
      <c r="A33" s="31">
        <f t="shared" si="1"/>
        <v>4.269999999999996</v>
      </c>
      <c r="B33" s="34" t="s">
        <v>64</v>
      </c>
      <c r="C33" s="14">
        <f>+D33+E33+G33+F33</f>
        <v>31965.318678830001</v>
      </c>
      <c r="D33" s="7">
        <v>17730.034764</v>
      </c>
      <c r="E33" s="7">
        <v>4316.3184719999999</v>
      </c>
      <c r="F33" s="7">
        <v>9918.96544283</v>
      </c>
      <c r="G33" s="8">
        <v>0</v>
      </c>
    </row>
    <row r="34" spans="1:7" ht="20.25" x14ac:dyDescent="0.25">
      <c r="A34" s="31">
        <f t="shared" si="1"/>
        <v>4.2799999999999958</v>
      </c>
      <c r="B34" s="34" t="s">
        <v>25</v>
      </c>
      <c r="C34" s="14">
        <f>+D34+E34+G34+F34</f>
        <v>48287.800449809991</v>
      </c>
      <c r="D34" s="7">
        <v>31029.426653999999</v>
      </c>
      <c r="E34" s="7">
        <v>7553.4261960000003</v>
      </c>
      <c r="F34" s="7">
        <v>9704.9475998099988</v>
      </c>
      <c r="G34" s="8">
        <v>0</v>
      </c>
    </row>
    <row r="35" spans="1:7" ht="40.5" x14ac:dyDescent="0.25">
      <c r="A35" s="31">
        <f t="shared" si="1"/>
        <v>4.2899999999999956</v>
      </c>
      <c r="B35" s="34" t="s">
        <v>26</v>
      </c>
      <c r="C35" s="14">
        <f>+D35+E35+G35+F35</f>
        <v>77476.545504299997</v>
      </c>
      <c r="D35" s="7">
        <v>49708.420238999999</v>
      </c>
      <c r="E35" s="7">
        <v>12011.110682</v>
      </c>
      <c r="F35" s="7">
        <v>15757.014583299999</v>
      </c>
      <c r="G35" s="8">
        <v>0</v>
      </c>
    </row>
    <row r="36" spans="1:7" ht="20.25" x14ac:dyDescent="0.25">
      <c r="A36" s="31">
        <f t="shared" si="1"/>
        <v>4.2999999999999954</v>
      </c>
      <c r="B36" s="34" t="s">
        <v>65</v>
      </c>
      <c r="C36" s="14">
        <f>+D36+E36+G36+F36</f>
        <v>14365.99875427</v>
      </c>
      <c r="D36" s="7">
        <v>8401.6389999999992</v>
      </c>
      <c r="E36" s="7">
        <v>1986.0833210000001</v>
      </c>
      <c r="F36" s="7">
        <v>3978.2764332699999</v>
      </c>
      <c r="G36" s="8">
        <v>0</v>
      </c>
    </row>
    <row r="37" spans="1:7" ht="20.25" x14ac:dyDescent="0.25">
      <c r="A37" s="31">
        <f t="shared" si="1"/>
        <v>4.3099999999999952</v>
      </c>
      <c r="B37" s="34" t="s">
        <v>68</v>
      </c>
      <c r="C37" s="14">
        <f>+D37+E37+G37+F37</f>
        <v>17343.467914250003</v>
      </c>
      <c r="D37" s="7">
        <v>9707.2859040000003</v>
      </c>
      <c r="E37" s="7">
        <v>2324.5591209999998</v>
      </c>
      <c r="F37" s="7">
        <v>5311.6228892500003</v>
      </c>
      <c r="G37" s="8">
        <v>0</v>
      </c>
    </row>
    <row r="38" spans="1:7" ht="20.25" x14ac:dyDescent="0.25">
      <c r="A38" s="31">
        <f t="shared" si="1"/>
        <v>4.319999999999995</v>
      </c>
      <c r="B38" s="34" t="s">
        <v>72</v>
      </c>
      <c r="C38" s="14">
        <f>+D38+E38+G38+F38</f>
        <v>149.46867014999998</v>
      </c>
      <c r="D38" s="7">
        <v>120.10074757</v>
      </c>
      <c r="E38" s="7">
        <v>29.367922579999998</v>
      </c>
      <c r="F38" s="7">
        <v>0</v>
      </c>
      <c r="G38" s="8">
        <v>0</v>
      </c>
    </row>
    <row r="39" spans="1:7" ht="20.25" x14ac:dyDescent="0.25">
      <c r="A39" s="31">
        <f t="shared" si="1"/>
        <v>4.3299999999999947</v>
      </c>
      <c r="B39" s="34" t="s">
        <v>27</v>
      </c>
      <c r="C39" s="14">
        <f>+D39+E39+G39+F39</f>
        <v>7632.7766601800004</v>
      </c>
      <c r="D39" s="7">
        <v>4615.2488519999997</v>
      </c>
      <c r="E39" s="7">
        <v>1094.6181099999999</v>
      </c>
      <c r="F39" s="7">
        <v>1922.9096981800001</v>
      </c>
      <c r="G39" s="8">
        <v>0</v>
      </c>
    </row>
    <row r="40" spans="1:7" ht="20.25" x14ac:dyDescent="0.25">
      <c r="A40" s="31">
        <f t="shared" si="1"/>
        <v>4.3399999999999945</v>
      </c>
      <c r="B40" s="34" t="s">
        <v>28</v>
      </c>
      <c r="C40" s="14">
        <f>+D40+E40+G40+F40</f>
        <v>216.37483593000002</v>
      </c>
      <c r="D40" s="7">
        <v>0</v>
      </c>
      <c r="E40" s="7">
        <v>0</v>
      </c>
      <c r="F40" s="7">
        <v>216.37483593000002</v>
      </c>
      <c r="G40" s="8">
        <v>0</v>
      </c>
    </row>
    <row r="41" spans="1:7" ht="20.25" x14ac:dyDescent="0.25">
      <c r="A41" s="31">
        <f t="shared" si="1"/>
        <v>4.3499999999999943</v>
      </c>
      <c r="B41" s="34" t="s">
        <v>28</v>
      </c>
      <c r="C41" s="14">
        <f>+D41+E41+G41+F41</f>
        <v>7211.02056644</v>
      </c>
      <c r="D41" s="7">
        <v>4290.6315253000002</v>
      </c>
      <c r="E41" s="7">
        <v>1039.2171490000001</v>
      </c>
      <c r="F41" s="7">
        <v>1881.1718921400002</v>
      </c>
      <c r="G41" s="8">
        <v>0</v>
      </c>
    </row>
    <row r="42" spans="1:7" ht="20.25" x14ac:dyDescent="0.25">
      <c r="A42" s="31">
        <f t="shared" si="1"/>
        <v>4.3599999999999941</v>
      </c>
      <c r="B42" s="34" t="s">
        <v>29</v>
      </c>
      <c r="C42" s="14">
        <f>+D42+E42+G42+F42</f>
        <v>18703.136689940002</v>
      </c>
      <c r="D42" s="7">
        <v>10375.27</v>
      </c>
      <c r="E42" s="7">
        <v>2512.323324</v>
      </c>
      <c r="F42" s="7">
        <v>5815.5433659399996</v>
      </c>
      <c r="G42" s="8">
        <v>0</v>
      </c>
    </row>
    <row r="43" spans="1:7" ht="20.25" x14ac:dyDescent="0.25">
      <c r="A43" s="31">
        <f t="shared" si="1"/>
        <v>4.3699999999999939</v>
      </c>
      <c r="B43" s="34" t="s">
        <v>69</v>
      </c>
      <c r="C43" s="14">
        <f>+D43+E43+G43+F43</f>
        <v>6016.9541172899999</v>
      </c>
      <c r="D43" s="7">
        <v>3375.12522205</v>
      </c>
      <c r="E43" s="7">
        <v>801.17347694</v>
      </c>
      <c r="F43" s="7">
        <v>1840.6554183000001</v>
      </c>
      <c r="G43" s="8">
        <v>0</v>
      </c>
    </row>
    <row r="44" spans="1:7" ht="20.25" x14ac:dyDescent="0.25">
      <c r="A44" s="31">
        <f t="shared" si="1"/>
        <v>4.3799999999999937</v>
      </c>
      <c r="B44" s="34" t="s">
        <v>30</v>
      </c>
      <c r="C44" s="14">
        <f>+D44+E44+G44+F44</f>
        <v>3931.9207691399997</v>
      </c>
      <c r="D44" s="7">
        <v>2346.4856689600001</v>
      </c>
      <c r="E44" s="7">
        <v>558.46472001999996</v>
      </c>
      <c r="F44" s="7">
        <v>1026.9703801599999</v>
      </c>
      <c r="G44" s="8">
        <v>0</v>
      </c>
    </row>
    <row r="45" spans="1:7" ht="20.25" x14ac:dyDescent="0.25">
      <c r="A45" s="31">
        <f t="shared" si="1"/>
        <v>4.3899999999999935</v>
      </c>
      <c r="B45" s="34" t="s">
        <v>71</v>
      </c>
      <c r="C45" s="14">
        <f>+D45+E45+G45+F45</f>
        <v>2268.8103971299997</v>
      </c>
      <c r="D45" s="7">
        <v>1501.6082759999999</v>
      </c>
      <c r="E45" s="7">
        <v>350.25903099999999</v>
      </c>
      <c r="F45" s="7">
        <v>416.94309012999997</v>
      </c>
      <c r="G45" s="8">
        <v>0</v>
      </c>
    </row>
    <row r="46" spans="1:7" ht="20.25" x14ac:dyDescent="0.25">
      <c r="A46" s="31">
        <f t="shared" si="1"/>
        <v>4.3999999999999932</v>
      </c>
      <c r="B46" s="34" t="s">
        <v>31</v>
      </c>
      <c r="C46" s="14">
        <f>+D46+E46+G46+F46</f>
        <v>14873.371851240001</v>
      </c>
      <c r="D46" s="7">
        <v>7181.6749220000002</v>
      </c>
      <c r="E46" s="7">
        <v>1739.9890780000001</v>
      </c>
      <c r="F46" s="7">
        <v>5951.7078512399994</v>
      </c>
      <c r="G46" s="8">
        <v>0</v>
      </c>
    </row>
    <row r="47" spans="1:7" ht="20.25" x14ac:dyDescent="0.25">
      <c r="A47" s="31">
        <f t="shared" si="1"/>
        <v>4.409999999999993</v>
      </c>
      <c r="B47" s="34" t="s">
        <v>32</v>
      </c>
      <c r="C47" s="14">
        <f>+D47+E47+G47+F47</f>
        <v>9357.680324500001</v>
      </c>
      <c r="D47" s="7">
        <v>5901.275173</v>
      </c>
      <c r="E47" s="7">
        <v>1484.8811430000001</v>
      </c>
      <c r="F47" s="7">
        <v>1971.5240085</v>
      </c>
      <c r="G47" s="8">
        <v>0</v>
      </c>
    </row>
    <row r="48" spans="1:7" ht="20.25" x14ac:dyDescent="0.25">
      <c r="A48" s="31">
        <f t="shared" si="1"/>
        <v>4.4199999999999928</v>
      </c>
      <c r="B48" s="34" t="s">
        <v>33</v>
      </c>
      <c r="C48" s="14">
        <f>+D48+E48+G48+F48</f>
        <v>4165.1463160499998</v>
      </c>
      <c r="D48" s="7">
        <v>2325.5922049999999</v>
      </c>
      <c r="E48" s="7">
        <v>555.83814700000005</v>
      </c>
      <c r="F48" s="7">
        <v>1283.7159640499999</v>
      </c>
      <c r="G48" s="8">
        <v>0</v>
      </c>
    </row>
    <row r="49" spans="1:7" ht="20.25" x14ac:dyDescent="0.25">
      <c r="A49" s="31">
        <f t="shared" si="1"/>
        <v>4.4299999999999926</v>
      </c>
      <c r="B49" s="34" t="s">
        <v>34</v>
      </c>
      <c r="C49" s="14">
        <f>+D49+E49+G49+F49</f>
        <v>9933.1394519200003</v>
      </c>
      <c r="D49" s="7">
        <v>4703.4895690000003</v>
      </c>
      <c r="E49" s="7">
        <v>1134.396281</v>
      </c>
      <c r="F49" s="7">
        <v>4095.2536019200002</v>
      </c>
      <c r="G49" s="8">
        <v>0</v>
      </c>
    </row>
    <row r="50" spans="1:7" ht="20.25" x14ac:dyDescent="0.25">
      <c r="A50" s="31">
        <f t="shared" si="1"/>
        <v>4.4399999999999924</v>
      </c>
      <c r="B50" s="34" t="s">
        <v>35</v>
      </c>
      <c r="C50" s="14">
        <f>+D50+E50+G50+F50</f>
        <v>11439.88461542</v>
      </c>
      <c r="D50" s="7">
        <v>6923.2118920000003</v>
      </c>
      <c r="E50" s="7">
        <v>1690.747826</v>
      </c>
      <c r="F50" s="7">
        <v>2825.92489742</v>
      </c>
      <c r="G50" s="8">
        <v>0</v>
      </c>
    </row>
    <row r="51" spans="1:7" ht="20.25" x14ac:dyDescent="0.25">
      <c r="A51" s="31">
        <f t="shared" si="1"/>
        <v>4.4499999999999922</v>
      </c>
      <c r="B51" s="34" t="s">
        <v>77</v>
      </c>
      <c r="C51" s="14">
        <f>+D51+E51+G51+F51</f>
        <v>8684.2989883999999</v>
      </c>
      <c r="D51" s="7">
        <v>0</v>
      </c>
      <c r="E51" s="7">
        <v>0</v>
      </c>
      <c r="F51" s="7">
        <v>8684.2989883999999</v>
      </c>
      <c r="G51" s="8">
        <v>0</v>
      </c>
    </row>
    <row r="52" spans="1:7" ht="20.25" x14ac:dyDescent="0.25">
      <c r="A52" s="31">
        <f t="shared" si="1"/>
        <v>4.459999999999992</v>
      </c>
      <c r="B52" s="34" t="s">
        <v>50</v>
      </c>
      <c r="C52" s="14">
        <f>+D52+E52+G52+F52</f>
        <v>2726.14740493</v>
      </c>
      <c r="D52" s="7">
        <v>0</v>
      </c>
      <c r="E52" s="7">
        <v>0</v>
      </c>
      <c r="F52" s="7">
        <v>2726.14740493</v>
      </c>
      <c r="G52" s="8">
        <v>0</v>
      </c>
    </row>
    <row r="53" spans="1:7" ht="20.25" x14ac:dyDescent="0.25">
      <c r="A53" s="31">
        <f t="shared" si="1"/>
        <v>4.4699999999999918</v>
      </c>
      <c r="B53" s="34" t="s">
        <v>36</v>
      </c>
      <c r="C53" s="14">
        <f>+D53+E53+G53+F53</f>
        <v>3189.7805830000002</v>
      </c>
      <c r="D53" s="7">
        <v>2551.8244650000001</v>
      </c>
      <c r="E53" s="7">
        <v>637.95611799999995</v>
      </c>
      <c r="F53" s="7">
        <v>0</v>
      </c>
      <c r="G53" s="8">
        <v>0</v>
      </c>
    </row>
    <row r="54" spans="1:7" ht="20.25" x14ac:dyDescent="0.25">
      <c r="A54" s="31">
        <f t="shared" si="1"/>
        <v>4.4799999999999915</v>
      </c>
      <c r="B54" s="34" t="s">
        <v>37</v>
      </c>
      <c r="C54" s="14">
        <f>+D54+E54+G54+F54</f>
        <v>25.7575</v>
      </c>
      <c r="D54" s="7">
        <v>20.606000000000002</v>
      </c>
      <c r="E54" s="7">
        <v>5.1515000000000004</v>
      </c>
      <c r="F54" s="7">
        <v>0</v>
      </c>
      <c r="G54" s="8">
        <v>0</v>
      </c>
    </row>
    <row r="55" spans="1:7" ht="20.25" x14ac:dyDescent="0.25">
      <c r="A55" s="31">
        <f t="shared" si="1"/>
        <v>4.4899999999999913</v>
      </c>
      <c r="B55" s="34" t="s">
        <v>38</v>
      </c>
      <c r="C55" s="14">
        <f>+D55+E55+G55+F55</f>
        <v>246.44749999999999</v>
      </c>
      <c r="D55" s="7">
        <v>197.15799999999999</v>
      </c>
      <c r="E55" s="7">
        <v>49.289499999999997</v>
      </c>
      <c r="F55" s="7">
        <v>0</v>
      </c>
      <c r="G55" s="8">
        <v>0</v>
      </c>
    </row>
    <row r="56" spans="1:7" ht="20.25" x14ac:dyDescent="0.25">
      <c r="A56" s="31">
        <f t="shared" si="1"/>
        <v>4.4999999999999911</v>
      </c>
      <c r="B56" s="34" t="s">
        <v>75</v>
      </c>
      <c r="C56" s="14">
        <f>+D56+E56+G56+F56</f>
        <v>381.23699699999997</v>
      </c>
      <c r="D56" s="7">
        <v>32.102927000000001</v>
      </c>
      <c r="E56" s="7">
        <v>8.0257319999999996</v>
      </c>
      <c r="F56" s="7">
        <v>341.108338</v>
      </c>
      <c r="G56" s="8">
        <v>0</v>
      </c>
    </row>
    <row r="57" spans="1:7" ht="20.25" x14ac:dyDescent="0.25">
      <c r="A57" s="31">
        <f t="shared" si="1"/>
        <v>4.5099999999999909</v>
      </c>
      <c r="B57" s="34" t="s">
        <v>63</v>
      </c>
      <c r="C57" s="14">
        <f>+D57+E57+G57+F57</f>
        <v>25.491285999999999</v>
      </c>
      <c r="D57" s="7">
        <v>20.393028999999999</v>
      </c>
      <c r="E57" s="7">
        <v>5.0982570000000003</v>
      </c>
      <c r="F57" s="7">
        <v>0</v>
      </c>
      <c r="G57" s="8">
        <v>0</v>
      </c>
    </row>
    <row r="58" spans="1:7" ht="20.25" x14ac:dyDescent="0.25">
      <c r="A58" s="31">
        <f t="shared" si="1"/>
        <v>4.5199999999999907</v>
      </c>
      <c r="B58" s="34" t="s">
        <v>39</v>
      </c>
      <c r="C58" s="14">
        <f>+D58+E58+G58+F58</f>
        <v>132.995779</v>
      </c>
      <c r="D58" s="7">
        <v>106.39662300000001</v>
      </c>
      <c r="E58" s="7">
        <v>26.599156000000001</v>
      </c>
      <c r="F58" s="7">
        <v>0</v>
      </c>
      <c r="G58" s="8">
        <v>0</v>
      </c>
    </row>
    <row r="59" spans="1:7" ht="20.25" x14ac:dyDescent="0.25">
      <c r="A59" s="31">
        <f t="shared" si="1"/>
        <v>4.5299999999999905</v>
      </c>
      <c r="B59" s="34" t="s">
        <v>40</v>
      </c>
      <c r="C59" s="14">
        <f>+D59+E59+G59+F59</f>
        <v>479.64117799999997</v>
      </c>
      <c r="D59" s="7">
        <v>383.712942</v>
      </c>
      <c r="E59" s="7">
        <v>95.928235999999998</v>
      </c>
      <c r="F59" s="7">
        <v>0</v>
      </c>
      <c r="G59" s="8">
        <v>0</v>
      </c>
    </row>
    <row r="60" spans="1:7" ht="20.25" x14ac:dyDescent="0.25">
      <c r="A60" s="31">
        <f t="shared" si="1"/>
        <v>4.5399999999999903</v>
      </c>
      <c r="B60" s="34" t="s">
        <v>41</v>
      </c>
      <c r="C60" s="14">
        <f>+D60+E60+G60+F60</f>
        <v>648.57956300000001</v>
      </c>
      <c r="D60" s="7">
        <v>518.86364900000001</v>
      </c>
      <c r="E60" s="7">
        <v>129.715914</v>
      </c>
      <c r="F60" s="7">
        <v>0</v>
      </c>
      <c r="G60" s="8">
        <v>0</v>
      </c>
    </row>
    <row r="61" spans="1:7" ht="20.25" x14ac:dyDescent="0.25">
      <c r="A61" s="31">
        <f t="shared" si="1"/>
        <v>4.5499999999999901</v>
      </c>
      <c r="B61" s="34" t="s">
        <v>42</v>
      </c>
      <c r="C61" s="14">
        <f>+D61+E61+G61+F61</f>
        <v>11.494033999999999</v>
      </c>
      <c r="D61" s="7">
        <v>9.1952269999999992</v>
      </c>
      <c r="E61" s="7">
        <v>2.298807</v>
      </c>
      <c r="F61" s="7">
        <v>0</v>
      </c>
      <c r="G61" s="8">
        <v>0</v>
      </c>
    </row>
    <row r="62" spans="1:7" ht="20.25" x14ac:dyDescent="0.25">
      <c r="A62" s="31">
        <f t="shared" si="1"/>
        <v>4.5599999999999898</v>
      </c>
      <c r="B62" s="34" t="s">
        <v>43</v>
      </c>
      <c r="C62" s="14">
        <f>+D62+E62+G62+F62</f>
        <v>175.89468299999999</v>
      </c>
      <c r="D62" s="7">
        <v>80.404664999999994</v>
      </c>
      <c r="E62" s="7">
        <v>19.490417999999998</v>
      </c>
      <c r="F62" s="7">
        <v>75.999600000000001</v>
      </c>
      <c r="G62" s="8">
        <v>0</v>
      </c>
    </row>
    <row r="63" spans="1:7" ht="20.25" x14ac:dyDescent="0.25">
      <c r="A63" s="31">
        <f t="shared" si="1"/>
        <v>4.5699999999999896</v>
      </c>
      <c r="B63" s="34" t="s">
        <v>66</v>
      </c>
      <c r="C63" s="14">
        <f>+D63+E63+G63+F63</f>
        <v>26026.130823</v>
      </c>
      <c r="D63" s="7">
        <v>20820.904657999999</v>
      </c>
      <c r="E63" s="7">
        <v>5205.226165</v>
      </c>
      <c r="F63" s="7">
        <v>0</v>
      </c>
      <c r="G63" s="8">
        <v>0</v>
      </c>
    </row>
    <row r="64" spans="1:7" ht="20.25" x14ac:dyDescent="0.25">
      <c r="A64" s="31">
        <f t="shared" si="1"/>
        <v>4.5799999999999894</v>
      </c>
      <c r="B64" s="34" t="s">
        <v>51</v>
      </c>
      <c r="C64" s="14">
        <f>+D64+E64+G64+F64</f>
        <v>3707.310598</v>
      </c>
      <c r="D64" s="7">
        <v>2965.8484779999999</v>
      </c>
      <c r="E64" s="7">
        <v>741.46212000000003</v>
      </c>
      <c r="F64" s="7">
        <v>0</v>
      </c>
      <c r="G64" s="8">
        <v>0</v>
      </c>
    </row>
    <row r="65" spans="1:7" ht="20.25" x14ac:dyDescent="0.25">
      <c r="A65" s="31">
        <f t="shared" si="1"/>
        <v>4.5899999999999892</v>
      </c>
      <c r="B65" s="34" t="s">
        <v>44</v>
      </c>
      <c r="C65" s="14">
        <f>+D65+E65+G65+F65</f>
        <v>396.43825099999998</v>
      </c>
      <c r="D65" s="7">
        <v>317.1506</v>
      </c>
      <c r="E65" s="7">
        <v>79.287650999999997</v>
      </c>
      <c r="F65" s="7">
        <v>0</v>
      </c>
      <c r="G65" s="8">
        <v>0</v>
      </c>
    </row>
    <row r="66" spans="1:7" ht="20.25" x14ac:dyDescent="0.25">
      <c r="A66" s="31">
        <f t="shared" si="1"/>
        <v>4.599999999999989</v>
      </c>
      <c r="B66" s="34" t="s">
        <v>70</v>
      </c>
      <c r="C66" s="14">
        <f>+D66+E66+G66+F66</f>
        <v>5.9185609999999995</v>
      </c>
      <c r="D66" s="7">
        <v>4.7348489999999996</v>
      </c>
      <c r="E66" s="7">
        <v>1.1837120000000001</v>
      </c>
      <c r="F66" s="7">
        <v>0</v>
      </c>
      <c r="G66" s="8">
        <v>0</v>
      </c>
    </row>
    <row r="67" spans="1:7" ht="20.25" x14ac:dyDescent="0.25">
      <c r="A67" s="31">
        <f t="shared" si="1"/>
        <v>4.6099999999999888</v>
      </c>
      <c r="B67" s="34" t="s">
        <v>52</v>
      </c>
      <c r="C67" s="14">
        <f>+D67+E67+G67+F67</f>
        <v>875.67684399999996</v>
      </c>
      <c r="D67" s="7">
        <v>700.54147499999999</v>
      </c>
      <c r="E67" s="7">
        <v>175.135369</v>
      </c>
      <c r="F67" s="7">
        <v>0</v>
      </c>
      <c r="G67" s="8">
        <v>0</v>
      </c>
    </row>
    <row r="68" spans="1:7" ht="20.25" x14ac:dyDescent="0.25">
      <c r="A68" s="31">
        <f t="shared" si="1"/>
        <v>4.6199999999999886</v>
      </c>
      <c r="B68" s="34" t="s">
        <v>53</v>
      </c>
      <c r="C68" s="14">
        <f>+D68+E68+G68+F68</f>
        <v>604.87845700000003</v>
      </c>
      <c r="D68" s="7">
        <v>483.90276499999999</v>
      </c>
      <c r="E68" s="7">
        <v>120.975692</v>
      </c>
      <c r="F68" s="7">
        <v>0</v>
      </c>
      <c r="G68" s="8">
        <v>0</v>
      </c>
    </row>
    <row r="69" spans="1:7" ht="20.25" x14ac:dyDescent="0.25">
      <c r="A69" s="31">
        <f t="shared" si="1"/>
        <v>4.6299999999999883</v>
      </c>
      <c r="B69" s="34" t="s">
        <v>76</v>
      </c>
      <c r="C69" s="14">
        <f>+D69+E69+G69+F69</f>
        <v>24642.476968660001</v>
      </c>
      <c r="D69" s="7">
        <v>0</v>
      </c>
      <c r="E69" s="7">
        <v>0</v>
      </c>
      <c r="F69" s="7">
        <v>24642.476968660001</v>
      </c>
      <c r="G69" s="8">
        <v>0</v>
      </c>
    </row>
    <row r="70" spans="1:7" ht="40.5" x14ac:dyDescent="0.25">
      <c r="A70" s="31">
        <f t="shared" si="1"/>
        <v>4.6399999999999881</v>
      </c>
      <c r="B70" s="34" t="s">
        <v>78</v>
      </c>
      <c r="C70" s="14">
        <f>+D70+E70+G70+F70</f>
        <v>577.57662000000005</v>
      </c>
      <c r="D70" s="7">
        <v>0</v>
      </c>
      <c r="E70" s="7">
        <v>0</v>
      </c>
      <c r="F70" s="7">
        <v>0</v>
      </c>
      <c r="G70" s="8">
        <v>577.57662000000005</v>
      </c>
    </row>
    <row r="71" spans="1:7" ht="20.25" x14ac:dyDescent="0.25">
      <c r="A71" s="31">
        <f t="shared" si="1"/>
        <v>4.6499999999999879</v>
      </c>
      <c r="B71" s="34" t="s">
        <v>45</v>
      </c>
      <c r="C71" s="14">
        <f>+D71+E71+G71+F71</f>
        <v>176.96496299999998</v>
      </c>
      <c r="D71" s="7">
        <v>141.57196999999999</v>
      </c>
      <c r="E71" s="7">
        <v>35.392992999999997</v>
      </c>
      <c r="F71" s="7">
        <v>0</v>
      </c>
      <c r="G71" s="8">
        <v>0</v>
      </c>
    </row>
    <row r="72" spans="1:7" ht="20.25" x14ac:dyDescent="0.25">
      <c r="A72" s="31">
        <f t="shared" si="1"/>
        <v>4.6599999999999877</v>
      </c>
      <c r="B72" s="34" t="s">
        <v>73</v>
      </c>
      <c r="C72" s="14">
        <f>+D72+E72+G72+F72</f>
        <v>200</v>
      </c>
      <c r="D72" s="7">
        <v>0</v>
      </c>
      <c r="E72" s="7">
        <v>0</v>
      </c>
      <c r="F72" s="7">
        <v>200</v>
      </c>
      <c r="G72" s="8">
        <v>0</v>
      </c>
    </row>
    <row r="73" spans="1:7" ht="40.5" x14ac:dyDescent="0.25">
      <c r="A73" s="31">
        <f t="shared" si="1"/>
        <v>4.6699999999999875</v>
      </c>
      <c r="B73" s="34" t="s">
        <v>80</v>
      </c>
      <c r="C73" s="14">
        <f>+D73+E73+G73+F73</f>
        <v>446.28300000000002</v>
      </c>
      <c r="D73" s="7">
        <v>0</v>
      </c>
      <c r="E73" s="7">
        <v>0</v>
      </c>
      <c r="F73" s="7">
        <v>446.28300000000002</v>
      </c>
      <c r="G73" s="8">
        <v>0</v>
      </c>
    </row>
    <row r="74" spans="1:7" ht="40.5" x14ac:dyDescent="0.25">
      <c r="A74" s="31">
        <f t="shared" si="1"/>
        <v>4.6799999999999873</v>
      </c>
      <c r="B74" s="34" t="s">
        <v>81</v>
      </c>
      <c r="C74" s="14">
        <f>+D74+E74+G74+F74</f>
        <v>8762.1514389999993</v>
      </c>
      <c r="D74" s="7">
        <v>0</v>
      </c>
      <c r="E74" s="7">
        <v>0</v>
      </c>
      <c r="F74" s="7">
        <v>0</v>
      </c>
      <c r="G74" s="8">
        <v>8762.1514389999993</v>
      </c>
    </row>
    <row r="75" spans="1:7" ht="40.5" x14ac:dyDescent="0.25">
      <c r="A75" s="31">
        <f t="shared" si="1"/>
        <v>4.6899999999999871</v>
      </c>
      <c r="B75" s="34" t="s">
        <v>82</v>
      </c>
      <c r="C75" s="14">
        <f>+D75+E75+G75+F75</f>
        <v>10389.456049</v>
      </c>
      <c r="D75" s="7">
        <v>0</v>
      </c>
      <c r="E75" s="7">
        <v>0</v>
      </c>
      <c r="F75" s="7">
        <v>0</v>
      </c>
      <c r="G75" s="8">
        <v>10389.456049</v>
      </c>
    </row>
    <row r="76" spans="1:7" ht="20.25" x14ac:dyDescent="0.25">
      <c r="A76" s="31">
        <f t="shared" si="1"/>
        <v>4.6999999999999869</v>
      </c>
      <c r="B76" s="34" t="s">
        <v>77</v>
      </c>
      <c r="C76" s="14">
        <f>+D76+E76+G76+F76</f>
        <v>12109.1821514</v>
      </c>
      <c r="D76" s="7">
        <v>0</v>
      </c>
      <c r="E76" s="7">
        <v>0</v>
      </c>
      <c r="F76" s="7">
        <v>12109.1821514</v>
      </c>
      <c r="G76" s="8">
        <v>0</v>
      </c>
    </row>
    <row r="77" spans="1:7" ht="40.5" x14ac:dyDescent="0.25">
      <c r="A77" s="31">
        <f t="shared" si="1"/>
        <v>4.7099999999999866</v>
      </c>
      <c r="B77" s="34" t="s">
        <v>83</v>
      </c>
      <c r="C77" s="14">
        <f>+D77+E77+G77+F77</f>
        <v>4765.2203200000004</v>
      </c>
      <c r="D77" s="7">
        <v>0</v>
      </c>
      <c r="E77" s="7">
        <v>0</v>
      </c>
      <c r="F77" s="7">
        <v>4765.2203200000004</v>
      </c>
      <c r="G77" s="8">
        <v>0</v>
      </c>
    </row>
    <row r="78" spans="1:7" ht="40.5" x14ac:dyDescent="0.25">
      <c r="A78" s="31">
        <f t="shared" si="1"/>
        <v>4.7199999999999864</v>
      </c>
      <c r="B78" s="34" t="s">
        <v>84</v>
      </c>
      <c r="C78" s="14">
        <f>+D78+E78+G78+F78</f>
        <v>301</v>
      </c>
      <c r="D78" s="7">
        <v>0</v>
      </c>
      <c r="E78" s="7">
        <v>0</v>
      </c>
      <c r="F78" s="7">
        <v>301</v>
      </c>
      <c r="G78" s="8">
        <v>0</v>
      </c>
    </row>
    <row r="79" spans="1:7" ht="40.5" x14ac:dyDescent="0.25">
      <c r="A79" s="31">
        <f t="shared" si="1"/>
        <v>4.7299999999999862</v>
      </c>
      <c r="B79" s="34" t="s">
        <v>85</v>
      </c>
      <c r="C79" s="14">
        <f>+D79+E79+G79+F79</f>
        <v>1430.854</v>
      </c>
      <c r="D79" s="7">
        <v>0</v>
      </c>
      <c r="E79" s="7">
        <v>0</v>
      </c>
      <c r="F79" s="7">
        <v>1430.854</v>
      </c>
      <c r="G79" s="8">
        <v>0</v>
      </c>
    </row>
    <row r="80" spans="1:7" ht="40.5" x14ac:dyDescent="0.25">
      <c r="A80" s="31">
        <f t="shared" si="1"/>
        <v>4.739999999999986</v>
      </c>
      <c r="B80" s="34" t="s">
        <v>87</v>
      </c>
      <c r="C80" s="14">
        <f>+D80+E80+G80+F80</f>
        <v>2925.40377958</v>
      </c>
      <c r="D80" s="7">
        <v>0</v>
      </c>
      <c r="E80" s="7">
        <v>0</v>
      </c>
      <c r="F80" s="7">
        <v>0</v>
      </c>
      <c r="G80" s="8">
        <v>2925.40377958</v>
      </c>
    </row>
    <row r="81" spans="1:7" ht="20.25" x14ac:dyDescent="0.25">
      <c r="A81" s="31">
        <f t="shared" si="1"/>
        <v>4.7499999999999858</v>
      </c>
      <c r="B81" s="34" t="s">
        <v>46</v>
      </c>
      <c r="C81" s="14">
        <f>+D81+E81+G81+F81</f>
        <v>125</v>
      </c>
      <c r="D81" s="7">
        <v>100</v>
      </c>
      <c r="E81" s="7">
        <v>25</v>
      </c>
      <c r="F81" s="7">
        <v>0</v>
      </c>
      <c r="G81" s="8">
        <v>0</v>
      </c>
    </row>
    <row r="82" spans="1:7" ht="40.5" x14ac:dyDescent="0.25">
      <c r="A82" s="31">
        <f t="shared" ref="A82:A98" si="2">+A81+0.01</f>
        <v>4.7599999999999856</v>
      </c>
      <c r="B82" s="34" t="s">
        <v>47</v>
      </c>
      <c r="C82" s="14">
        <f>+D82+E82+G82+F82</f>
        <v>2703.1578469999999</v>
      </c>
      <c r="D82" s="7">
        <v>0</v>
      </c>
      <c r="E82" s="7">
        <v>0</v>
      </c>
      <c r="F82" s="7">
        <v>0</v>
      </c>
      <c r="G82" s="8">
        <v>2703.1578469999999</v>
      </c>
    </row>
    <row r="83" spans="1:7" ht="40.5" x14ac:dyDescent="0.25">
      <c r="A83" s="31">
        <f t="shared" si="2"/>
        <v>4.7699999999999854</v>
      </c>
      <c r="B83" s="34" t="s">
        <v>74</v>
      </c>
      <c r="C83" s="14">
        <f>+D83+E83+G83+F83</f>
        <v>77.999105310000004</v>
      </c>
      <c r="D83" s="7">
        <v>0</v>
      </c>
      <c r="E83" s="7">
        <v>0</v>
      </c>
      <c r="F83" s="7">
        <v>0</v>
      </c>
      <c r="G83" s="8">
        <v>77.999105310000004</v>
      </c>
    </row>
    <row r="84" spans="1:7" ht="20.25" x14ac:dyDescent="0.25">
      <c r="A84" s="31">
        <f t="shared" si="2"/>
        <v>4.7799999999999851</v>
      </c>
      <c r="B84" s="34" t="s">
        <v>67</v>
      </c>
      <c r="C84" s="14">
        <f>+D84+E84+G84+F84</f>
        <v>6336.9014081200003</v>
      </c>
      <c r="D84" s="7">
        <v>0</v>
      </c>
      <c r="E84" s="7">
        <v>0</v>
      </c>
      <c r="F84" s="7">
        <v>6336.9014081200003</v>
      </c>
      <c r="G84" s="8">
        <v>0</v>
      </c>
    </row>
    <row r="85" spans="1:7" ht="20.25" x14ac:dyDescent="0.25">
      <c r="A85" s="31">
        <f t="shared" si="2"/>
        <v>4.7899999999999849</v>
      </c>
      <c r="B85" s="34" t="s">
        <v>88</v>
      </c>
      <c r="C85" s="14">
        <f>+D85+E85+G85+F85</f>
        <v>6705</v>
      </c>
      <c r="D85" s="7">
        <v>0</v>
      </c>
      <c r="E85" s="7">
        <v>0</v>
      </c>
      <c r="F85" s="7">
        <v>6705</v>
      </c>
      <c r="G85" s="8">
        <v>0</v>
      </c>
    </row>
    <row r="86" spans="1:7" ht="20.25" x14ac:dyDescent="0.25">
      <c r="A86" s="31">
        <f t="shared" si="2"/>
        <v>4.7999999999999847</v>
      </c>
      <c r="B86" s="34" t="s">
        <v>89</v>
      </c>
      <c r="C86" s="14">
        <f>+D86+E86+G86+F86</f>
        <v>368</v>
      </c>
      <c r="D86" s="7">
        <v>0</v>
      </c>
      <c r="E86" s="7">
        <v>0</v>
      </c>
      <c r="F86" s="7">
        <v>368</v>
      </c>
      <c r="G86" s="8">
        <v>0</v>
      </c>
    </row>
    <row r="87" spans="1:7" ht="40.5" x14ac:dyDescent="0.25">
      <c r="A87" s="31">
        <f t="shared" si="2"/>
        <v>4.8099999999999845</v>
      </c>
      <c r="B87" s="34" t="s">
        <v>91</v>
      </c>
      <c r="C87" s="14">
        <f>+D87+E87+G87+F87</f>
        <v>618.01052000000004</v>
      </c>
      <c r="D87" s="7">
        <v>0</v>
      </c>
      <c r="E87" s="7">
        <v>0</v>
      </c>
      <c r="F87" s="7">
        <v>0</v>
      </c>
      <c r="G87" s="8">
        <v>618.01052000000004</v>
      </c>
    </row>
    <row r="88" spans="1:7" ht="40.5" x14ac:dyDescent="0.25">
      <c r="A88" s="31">
        <f t="shared" si="2"/>
        <v>4.8199999999999843</v>
      </c>
      <c r="B88" s="34" t="s">
        <v>79</v>
      </c>
      <c r="C88" s="14">
        <f>+D88+E88+G88+F88</f>
        <v>5064.0137809999997</v>
      </c>
      <c r="D88" s="7">
        <v>0</v>
      </c>
      <c r="E88" s="7">
        <v>0</v>
      </c>
      <c r="F88" s="7">
        <v>5064.0137809999997</v>
      </c>
      <c r="G88" s="8">
        <v>0</v>
      </c>
    </row>
    <row r="89" spans="1:7" ht="20.25" x14ac:dyDescent="0.25">
      <c r="A89" s="31">
        <f t="shared" si="2"/>
        <v>4.8299999999999841</v>
      </c>
      <c r="B89" s="34" t="s">
        <v>92</v>
      </c>
      <c r="C89" s="14">
        <f>+D89+E89+G89+F89</f>
        <v>529.21306600000003</v>
      </c>
      <c r="D89" s="7">
        <v>423.370452</v>
      </c>
      <c r="E89" s="7">
        <v>105.842614</v>
      </c>
      <c r="F89" s="7">
        <v>0</v>
      </c>
      <c r="G89" s="8">
        <v>0</v>
      </c>
    </row>
    <row r="90" spans="1:7" ht="40.5" x14ac:dyDescent="0.25">
      <c r="A90" s="31">
        <f t="shared" si="2"/>
        <v>4.8399999999999839</v>
      </c>
      <c r="B90" s="34" t="s">
        <v>86</v>
      </c>
      <c r="C90" s="14">
        <f>+D90+E90+G90+F90</f>
        <v>4993.3221883999995</v>
      </c>
      <c r="D90" s="7">
        <v>0</v>
      </c>
      <c r="E90" s="7">
        <v>0</v>
      </c>
      <c r="F90" s="7">
        <v>4993.3221883999995</v>
      </c>
      <c r="G90" s="8">
        <v>0</v>
      </c>
    </row>
    <row r="91" spans="1:7" ht="20.25" x14ac:dyDescent="0.25">
      <c r="A91" s="31">
        <f t="shared" si="2"/>
        <v>4.8499999999999837</v>
      </c>
      <c r="B91" s="34" t="s">
        <v>90</v>
      </c>
      <c r="C91" s="14">
        <f>+D91+E91+G91+F91</f>
        <v>150</v>
      </c>
      <c r="D91" s="7">
        <v>0</v>
      </c>
      <c r="E91" s="7">
        <v>0</v>
      </c>
      <c r="F91" s="7">
        <v>150</v>
      </c>
      <c r="G91" s="8">
        <v>0</v>
      </c>
    </row>
    <row r="92" spans="1:7" ht="40.5" x14ac:dyDescent="0.25">
      <c r="A92" s="31">
        <f t="shared" si="2"/>
        <v>4.8599999999999834</v>
      </c>
      <c r="B92" s="34" t="s">
        <v>93</v>
      </c>
      <c r="C92" s="14">
        <f>+D92+E92+G92+F92</f>
        <v>1863.2</v>
      </c>
      <c r="D92" s="7">
        <v>0</v>
      </c>
      <c r="E92" s="7">
        <v>0</v>
      </c>
      <c r="F92" s="7">
        <v>0</v>
      </c>
      <c r="G92" s="8">
        <v>1863.2</v>
      </c>
    </row>
    <row r="93" spans="1:7" ht="40.5" x14ac:dyDescent="0.25">
      <c r="A93" s="31">
        <f t="shared" si="2"/>
        <v>4.8699999999999832</v>
      </c>
      <c r="B93" s="34" t="s">
        <v>94</v>
      </c>
      <c r="C93" s="14">
        <f>+D93+E93+G93+F93</f>
        <v>590.79999999999995</v>
      </c>
      <c r="D93" s="7">
        <v>0</v>
      </c>
      <c r="E93" s="7">
        <v>0</v>
      </c>
      <c r="F93" s="7">
        <v>0</v>
      </c>
      <c r="G93" s="8">
        <v>590.79999999999995</v>
      </c>
    </row>
    <row r="94" spans="1:7" ht="40.5" x14ac:dyDescent="0.25">
      <c r="A94" s="31">
        <f t="shared" si="2"/>
        <v>4.879999999999983</v>
      </c>
      <c r="B94" s="34" t="s">
        <v>95</v>
      </c>
      <c r="C94" s="14">
        <f>+D94+E94+G94+F94</f>
        <v>25</v>
      </c>
      <c r="D94" s="7">
        <v>0</v>
      </c>
      <c r="E94" s="7">
        <v>0</v>
      </c>
      <c r="F94" s="7">
        <v>25</v>
      </c>
      <c r="G94" s="8">
        <v>0</v>
      </c>
    </row>
    <row r="95" spans="1:7" ht="40.5" x14ac:dyDescent="0.25">
      <c r="A95" s="31">
        <f t="shared" si="2"/>
        <v>4.8899999999999828</v>
      </c>
      <c r="B95" s="34" t="s">
        <v>48</v>
      </c>
      <c r="C95" s="16">
        <f>+D95+E95+G95+F95</f>
        <v>1148.5191540000001</v>
      </c>
      <c r="D95" s="17">
        <v>0</v>
      </c>
      <c r="E95" s="17">
        <v>0</v>
      </c>
      <c r="F95" s="17">
        <v>1148.5191540000001</v>
      </c>
      <c r="G95" s="18">
        <v>0</v>
      </c>
    </row>
    <row r="96" spans="1:7" ht="40.5" x14ac:dyDescent="0.25">
      <c r="A96" s="31">
        <f t="shared" si="2"/>
        <v>4.8999999999999826</v>
      </c>
      <c r="B96" s="34" t="s">
        <v>48</v>
      </c>
      <c r="C96" s="16">
        <f>+D96+E96+G96+F96</f>
        <v>209.69594499999999</v>
      </c>
      <c r="D96" s="17">
        <v>0</v>
      </c>
      <c r="E96" s="17">
        <v>0</v>
      </c>
      <c r="F96" s="17">
        <v>0</v>
      </c>
      <c r="G96" s="18">
        <v>209.69594499999999</v>
      </c>
    </row>
    <row r="97" spans="1:7" ht="40.5" x14ac:dyDescent="0.25">
      <c r="A97" s="31">
        <f t="shared" si="2"/>
        <v>4.9099999999999824</v>
      </c>
      <c r="B97" s="34" t="s">
        <v>48</v>
      </c>
      <c r="C97" s="16">
        <f>+D97+E97+G97+F97</f>
        <v>22.855792000000001</v>
      </c>
      <c r="D97" s="17">
        <v>0</v>
      </c>
      <c r="E97" s="17">
        <v>0</v>
      </c>
      <c r="F97" s="17">
        <v>22.855792000000001</v>
      </c>
      <c r="G97" s="18">
        <v>0</v>
      </c>
    </row>
    <row r="98" spans="1:7" ht="41.25" thickBot="1" x14ac:dyDescent="0.3">
      <c r="A98" s="32">
        <f t="shared" si="2"/>
        <v>4.9199999999999822</v>
      </c>
      <c r="B98" s="35" t="s">
        <v>48</v>
      </c>
      <c r="C98" s="15">
        <f>+D98+E98+G98+F98</f>
        <v>469.95600000000002</v>
      </c>
      <c r="D98" s="9">
        <v>0</v>
      </c>
      <c r="E98" s="9">
        <v>0</v>
      </c>
      <c r="F98" s="9">
        <v>469.95600000000002</v>
      </c>
      <c r="G98" s="10">
        <v>0</v>
      </c>
    </row>
  </sheetData>
  <autoFilter ref="B6:G98"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</vt:lpstr>
      <vt:lpstr>'4'!Заголовки_для_печати</vt:lpstr>
      <vt:lpstr>'4'!Область_печати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2022-02-28T09:41:06Z</dcterms:modified>
</cp:coreProperties>
</file>