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bookViews>
    <workbookView xWindow="240" yWindow="105" windowWidth="14805" windowHeight="8010"/>
  </bookViews>
  <sheets>
    <sheet name="25" sheetId="1" r:id="rId1"/>
  </sheets>
  <definedNames>
    <definedName name="_xlnm._FilterDatabase" localSheetId="0" hidden="1">'25'!$B$6:$G$87</definedName>
    <definedName name="_xlnm.Print_Titles" localSheetId="0">'25'!$4:$6</definedName>
    <definedName name="_xlnm.Print_Area" localSheetId="0">'25'!$A$1:$G$87</definedName>
  </definedNames>
  <calcPr calcId="162913"/>
</workbook>
</file>

<file path=xl/calcChain.xml><?xml version="1.0" encoding="utf-8"?>
<calcChain xmlns="http://schemas.openxmlformats.org/spreadsheetml/2006/main">
  <c r="C87" i="1" l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A7" i="1"/>
  <c r="A16" i="1" l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8" i="1"/>
  <c r="A9" i="1" s="1"/>
  <c r="A10" i="1" s="1"/>
  <c r="A11" i="1" s="1"/>
  <c r="A12" i="1" s="1"/>
  <c r="A13" i="1" s="1"/>
  <c r="A14" i="1" s="1"/>
  <c r="A15" i="1" s="1"/>
  <c r="G6" i="1"/>
  <c r="F6" i="1"/>
  <c r="E6" i="1"/>
  <c r="D6" i="1"/>
  <c r="A67" i="1" l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C6" i="1"/>
</calcChain>
</file>

<file path=xl/sharedStrings.xml><?xml version="1.0" encoding="utf-8"?>
<sst xmlns="http://schemas.openxmlformats.org/spreadsheetml/2006/main" count="92" uniqueCount="87">
  <si>
    <t>2021 yil yanvar-dekabr oylarida viloyat mahalliy budjetdan ajratilgan mablag'larning o'z tasarrufidagi budjet tashkilotlari kesimidagi ijrosi to'g'risida</t>
  </si>
  <si>
    <t>MA'LUMOT</t>
  </si>
  <si>
    <t>T/r</t>
  </si>
  <si>
    <t>O'z tasarrufidagi budjet tashkilotlarining nomlanishi</t>
  </si>
  <si>
    <t>Jami</t>
  </si>
  <si>
    <t>Ish haqi va unga tenglashtiruvchi to'lovlar miqdori</t>
  </si>
  <si>
    <t>Ijtimoiy soliq</t>
  </si>
  <si>
    <t>Boshqa joriy xarajatlar</t>
  </si>
  <si>
    <t>Obyektlarni loyihalashtirish,  qurish(rekonstruksiya qilish) va ta'mirlash ishlari uchun kapital qo'yilmalar</t>
  </si>
  <si>
    <t>(mln.so'mda)</t>
  </si>
  <si>
    <t>Namangan viloyati hokimligi</t>
  </si>
  <si>
    <t>YaBIK Kosonsoy t Ishonch va Atanguzar MFY Namangansoy PK297 40dan PK301 50gacha must</t>
  </si>
  <si>
    <t>YaBIK Kosonsoy t Chek MFY Xitoysoy PK88 85dan PK92 15gacha mustaxkamlash</t>
  </si>
  <si>
    <t>YaBIK Kosonsoy t Chek MFY Xitoysoy PK80 50dan PK82 50gacha mustaxkamlash</t>
  </si>
  <si>
    <t>YaBIK Kosonsoy t Kaytmas MFY Xitoysoy PK47 00dan 49 50gacha mustaxkamlash</t>
  </si>
  <si>
    <t>YaBIK Adolat partiyasi mamuriy binosini joriy ta’mirlash</t>
  </si>
  <si>
    <t>YaBIK Milliy tiklanish partiyasi mamuriy binosini joriy ta’mirlash</t>
  </si>
  <si>
    <t>YaBIK Dashtbog MFY binosini ta’mirlash 2021 y (uzou muddatli ssuda)</t>
  </si>
  <si>
    <t>Namangan viloyati fuqarolarni o'zini o'zi boshqarish organlari xodimlarining malakasini oshirish markazi</t>
  </si>
  <si>
    <t>Namangan viloyati moliya bosh boshqarmasi ichki yullarni ta’mirlash xarajatlari uchun (Daromad ort.)</t>
  </si>
  <si>
    <t xml:space="preserve">Viloyat hokimligi </t>
  </si>
  <si>
    <t>Viloyat hokimligi</t>
  </si>
  <si>
    <t>Viloyat hokimligining YaBIK qabullar uyi mukammal ta’mirlash</t>
  </si>
  <si>
    <t>Viloyat hokimligi (ko'nikma markazi)</t>
  </si>
  <si>
    <t>O'zbekiston Respublikasi Bosh vazirining Namangan viloyati tadbirkorlik murojaatlarini ko'rib chiqish qabulxonalari</t>
  </si>
  <si>
    <t>Namangan viloyati o'simliklar karantin xududiy inspeksiyasi</t>
  </si>
  <si>
    <t>Namangan viloyat Maxsus ekspluatatsiya-montaj bo'limi</t>
  </si>
  <si>
    <t>Namangan viloyat Maxsus ekspluatatsiya-montaj bo'limi (dastur)</t>
  </si>
  <si>
    <t>Vazirlar Maxkamasi xuzuridagi agrosanoat majmui ustidan nazorat qilish inspeksiyasining Namangan viloyat boshqarmasi</t>
  </si>
  <si>
    <t xml:space="preserve">Viloyat hokimligi (Zaxira jamg'armasi) </t>
  </si>
  <si>
    <t>Namangan viloyati hokimligi qoshidagi Markaziy uyingohi binolari va inshootlaridan foydalanish direksiyasi davlat unitar korxonasi (erkin qoldiq))</t>
  </si>
  <si>
    <t>Namangan viloyati kichik sanoat zonalarini boshqarish bo'yicha yagona direksiyasi</t>
  </si>
  <si>
    <t>Namangan viloyati moliya bosh boshqarmasi ichki yo'llarni ta’mirlash xarajatlari uchun (Erkin qoldiq)</t>
  </si>
  <si>
    <t>Farg'ona suv qurilish invest DUK (22-ODSP) Pop t tex.mux.insh qurilishi 5 foiz kred.karz</t>
  </si>
  <si>
    <t>YaBIK Chortoq t Chortoqsoyning Beshtol MFY o'zanini mustaxkamlash</t>
  </si>
  <si>
    <t>YaBIK Namangan shaxridagi qabullar uyida qushimcha bino inshootlar qurish</t>
  </si>
  <si>
    <t>YaBIK Mingbuloq t Jumashuy Kurik podstansiyasida transformator shaxobchasi kuvvatini oshirish, elektr tarmogi tortish</t>
  </si>
  <si>
    <t>YaBIK Mingbuloq t Mustaqillik MFY Yangiyul ko'chasini obodonlashtirish</t>
  </si>
  <si>
    <t>YaBIK Namangan t Navkiron MFY Yangi xaet, Yangi yul, O'rikzor ko'chasini obodonlashtirish</t>
  </si>
  <si>
    <t>YaBIK Norin tumani Beruniy ko'chasini obodonlashtirish</t>
  </si>
  <si>
    <t>YaBIK Pop t Xazratibob MFY Tinchlik MFY ko'chasini obodonlashtirish</t>
  </si>
  <si>
    <t>YaBIK Uychi t Beruniy, Navoiy va Bog MFY xududidagi Beruniy ko'chasini obodonlashtirish</t>
  </si>
  <si>
    <t>YaBIK Namangan sh Uychi, N.Nomongoniy, A.Temir va B.Mashrab ko'chalarini obodonlashtirish</t>
  </si>
  <si>
    <t>YaBIK Kosonsoy t Bogishamol MFY Oltinmeros ko'chasi, Gulobod MFY Me’mor ko'chasigacha bulgan yulni obodonlashtirish</t>
  </si>
  <si>
    <t>YaBIK Uchqo'rg'on t Dustlik, Mustaqillik, Gulshan ko'chalarini obodonlashtirish</t>
  </si>
  <si>
    <t>YaBIK Yangiqo'rg'on t Vodiy MFY Vodiy ko'chasini obodonlashtirish</t>
  </si>
  <si>
    <t>YaBIK Toraqo'rg'on t Toshkent MFY Kosonsoy ko'chasini obodonlashtirish</t>
  </si>
  <si>
    <t>YaBIK Chortoq t Dustlik MFY Ibn Sino ko'chasini obodonlashtirish</t>
  </si>
  <si>
    <t>YaBIK Chust t Istiqlol va Charog'on, Chustiy va Olmos ko'chalarini obodonlashtirish</t>
  </si>
  <si>
    <t>Namangan viloyati hokimligi qoshidagi Markaziy uyingohi binolari va inshootlaridan foydalanish direksiyasi davlat unitar korxonasi</t>
  </si>
  <si>
    <t>Viloyat hokimligining YaBIK (Vil hok bino-inshootlarini ta’mirlash)</t>
  </si>
  <si>
    <t>Namangan viloyati yer uchastkalarni olib qo'yilishi munosabati bilan jamg'arma xarajatlari</t>
  </si>
  <si>
    <t>Kosonsoy Farm erkin iqtisodiy zonasi direksiyasi</t>
  </si>
  <si>
    <t>YaBIK Namangan shahrida qurilatgan Prezident maktabi  obyekti 2021 y</t>
  </si>
  <si>
    <t>shahar passajir transportida ba’zi kategoriyadagi kishilarning bepul yurishlarini budjetdan qoplash</t>
  </si>
  <si>
    <t>YaBIK Namangan shahar Davlatobod tuman hokimligi uchun ma’muriy bino qurilishi 2021 y</t>
  </si>
  <si>
    <t>YaBIK Namangan shahar Xalkaro aeroporti VIP zalini xonalarini joriy ta’mirlash 2021 y</t>
  </si>
  <si>
    <t>YaBIK (Namangan shahar Girvonsoy ko'chasidagi Mexmonxonani joriy ta’mirlash) erkin qoldiq</t>
  </si>
  <si>
    <t>YaBIK (Namangan shahar Girvonsoy ko'chasidagi Mexmonxonani joriy ta’mirlash) daromad</t>
  </si>
  <si>
    <t>Namangan viloyati hokimligi qoshidagi Markaziy o'yingohi binolari va inshootlaridan foydalanish direksiyasi davlat unitar korxonasi (ssuda)</t>
  </si>
  <si>
    <t>Viloyat hokimligi grant mablag'i (uzoq muddatli budjet ssudasi)</t>
  </si>
  <si>
    <t>Viloyat hokimligi media departamenti (uzoq muddatli budjet ssudasi)</t>
  </si>
  <si>
    <t>Namangan viloyati moliya boshqarmasi (uzoq muddatli budjet ssudasi) ichki yul</t>
  </si>
  <si>
    <t>Namangan viloyati YaBIK Mingbuloq tumani Jomashuy Kurik podstansiyasini ta’mirlash 2021 yil (uzoq muddatli ssuda xisobidan)</t>
  </si>
  <si>
    <t>Viloyat hokimligi (uzoq muddatli budjet ssudasi)</t>
  </si>
  <si>
    <t>YaBIK Namangan shahar Davlatobod tuman hokimligi uchun ma’muriy bino qurilishi 2021 y (uzoq muddatli ssuda xisobidan)</t>
  </si>
  <si>
    <t>Viloyat hokimligining YaBIK Davlatobod tuman hokimligi mukammal ta'mirlash</t>
  </si>
  <si>
    <t>YaBIK Eko partiyasi ma’muriy binosini joriy ta'mirlash</t>
  </si>
  <si>
    <t>YaBIK Uzlid partiyasi mamuriy binosini mukammal ta'mirlash</t>
  </si>
  <si>
    <t>YaBIK O'zbekiston xalk demokratik partiyasi Namangan viloyati kengashi joriy ta'mirlash</t>
  </si>
  <si>
    <t>YaBIK Namangan shahar Dashtbog MFY binosi qurilishi obyekti 2021 y</t>
  </si>
  <si>
    <t>Namangan viloyati hokimligi qoshidagi Markaziy o'yingohi binolari va inshootlaridan foydalanish direksiyasi davlat unitar korxonasi (uzoq muddatli Ssuda)</t>
  </si>
  <si>
    <t>Viloyat hokimligi (noturar joylarda istiqomat aellarni uy joy bilan ta’minlash xarajatlari)</t>
  </si>
  <si>
    <t>Viloyat hokimligi (otasidan ayrilgan yolg'iz onasi qaramog'ida bo'lgan uy joyga muxtoj xotin qizlarni uy joy bilan ta’minlash)</t>
  </si>
  <si>
    <t>Viloyat hokimligi (Xalq qabulxonasi)</t>
  </si>
  <si>
    <t>YaBIK Kosonsoy t Rovot QFY Obodon MFY Xitoyson PK00 60dan PK03 70gacha mustaxkamlash</t>
  </si>
  <si>
    <t>YaBIK Uychi t Guliston QFY Norin daryosi PK418 33dan PK425 83gacha qirg'oqni mustaxkamlash</t>
  </si>
  <si>
    <t>YaBIK Pop t Sirdaryo PK646 00dan PK655 00gacha qirg'oqni mustaxkamlash</t>
  </si>
  <si>
    <t>YaBIK Norin Qoradaryo PK 70 10 dan PK 77 10gacha qirg'oqni mustaxkamlash</t>
  </si>
  <si>
    <t>YaBIK Norin daryosini PK357 10 dan PK 358 10gacha qirg'oqni mustaxkamlash</t>
  </si>
  <si>
    <t>YaBIK Namangan t Sirdaryo Tepaqo'rg'on MFY PK195 30 PK203 30gacha qirg'oqni mustaxkamlash</t>
  </si>
  <si>
    <t>YaBIK G'irvonsoy bogini PK 81 79 gacha mustaxkamlash</t>
  </si>
  <si>
    <t>YaBIK Namangan t Sirdaryo daryosining PK10dan PK 20 gacha ximoya dambasini tula tiklash</t>
  </si>
  <si>
    <t>YaBIK Norin t Uchtepa QFY Norin daryosining PK58dan PK65gacha chap qirg'oq dambasini tiklash</t>
  </si>
  <si>
    <t>YaBIK Mingbuloq t Sirdaryo daryosining PK144dan PK160 uzanni tozalash va tugon kurish</t>
  </si>
  <si>
    <t>YaBIK Norin t Norinkapa MFY Qoradaryoning PK110dan PK112gacha ung qirg'oq dambasini tiklash</t>
  </si>
  <si>
    <t>YaBIK Pop t Chodaksoy PK320dan PK325gacha chap qirg'oq ximoya dambasini tula tiklash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</si>
</sst>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7" x14ac:knownFonts="1">
    <font>
      <sz val="11"/>
      <color theme="1"/>
      <name val="Calibri"/>
      <family val="2"/>
      <scheme val="minor"/>
    </font>
    <font>
      <b/>
      <sz val="16"/>
      <color rgb="FF002060"/>
      <name val="Times New Roman"/>
      <family val="1"/>
      <charset val="204"/>
    </font>
    <font>
      <b/>
      <sz val="18"/>
      <color rgb="FF002060"/>
      <name val="Times New Roman"/>
      <family val="1"/>
      <charset val="204"/>
    </font>
    <font>
      <b/>
      <sz val="20"/>
      <color rgb="FF002060"/>
      <name val="Times New Roman"/>
      <family val="1"/>
      <charset val="204"/>
    </font>
    <font>
      <sz val="16"/>
      <color rgb="FF002060"/>
      <name val="Times New Roman"/>
      <family val="1"/>
      <charset val="204"/>
    </font>
    <font>
      <sz val="11"/>
      <color rgb="FF0070C0"/>
      <name val="Times New Roman"/>
      <family val="1"/>
      <charset val="204"/>
    </font>
    <font>
      <b/>
      <i/>
      <sz val="14"/>
      <color rgb="FF00206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hair">
        <color rgb="FF00B0F0"/>
      </bottom>
      <diagonal/>
    </border>
  </borders>
  <cellStyleXfs count="1">
    <xf numFmtId="0" fontId="0" fillId="0" borderId="0"/>
  </cellStyleXfs>
  <cellXfs count="28">
    <xf numFmtId="0" fontId="0" fillId="0" borderId="0" xfId="0"/>
    <xf numFmtId="164" fontId="0" fillId="0" borderId="0" xfId="0" applyNumberFormat="1"/>
    <xf numFmtId="0" fontId="1" fillId="2" borderId="8" xfId="0" applyFont="1" applyFill="1" applyBorder="1" applyAlignment="1">
      <alignment horizontal="left" vertical="center" wrapText="1"/>
    </xf>
    <xf numFmtId="3" fontId="1" fillId="2" borderId="8" xfId="0" applyNumberFormat="1" applyFont="1" applyFill="1" applyBorder="1" applyAlignment="1">
      <alignment horizontal="center" vertical="center" wrapText="1"/>
    </xf>
    <xf numFmtId="3" fontId="1" fillId="2" borderId="9" xfId="0" applyNumberFormat="1" applyFont="1" applyFill="1" applyBorder="1" applyAlignment="1">
      <alignment horizontal="center" vertical="center" wrapText="1"/>
    </xf>
    <xf numFmtId="3" fontId="5" fillId="0" borderId="2" xfId="0" applyNumberFormat="1" applyFont="1" applyBorder="1" applyAlignment="1">
      <alignment horizontal="center" vertical="center"/>
    </xf>
    <xf numFmtId="3" fontId="5" fillId="0" borderId="3" xfId="0" applyNumberFormat="1" applyFont="1" applyBorder="1" applyAlignment="1">
      <alignment horizontal="center" vertical="center"/>
    </xf>
    <xf numFmtId="3" fontId="5" fillId="0" borderId="11" xfId="0" applyNumberFormat="1" applyFont="1" applyBorder="1" applyAlignment="1">
      <alignment horizontal="center" vertical="center"/>
    </xf>
    <xf numFmtId="3" fontId="5" fillId="0" borderId="12" xfId="0" applyNumberFormat="1" applyFont="1" applyBorder="1" applyAlignment="1">
      <alignment horizontal="center" vertical="center"/>
    </xf>
    <xf numFmtId="2" fontId="0" fillId="0" borderId="0" xfId="0" applyNumberFormat="1"/>
    <xf numFmtId="2" fontId="1" fillId="0" borderId="10" xfId="0" applyNumberFormat="1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165" fontId="1" fillId="0" borderId="10" xfId="0" applyNumberFormat="1" applyFont="1" applyBorder="1" applyAlignment="1">
      <alignment horizontal="center" vertical="center"/>
    </xf>
    <xf numFmtId="1" fontId="1" fillId="2" borderId="7" xfId="0" applyNumberFormat="1" applyFont="1" applyFill="1" applyBorder="1" applyAlignment="1">
      <alignment horizontal="center" vertical="center" wrapText="1"/>
    </xf>
    <xf numFmtId="3" fontId="1" fillId="0" borderId="2" xfId="0" applyNumberFormat="1" applyFont="1" applyBorder="1" applyAlignment="1">
      <alignment horizontal="center" vertical="center"/>
    </xf>
    <xf numFmtId="3" fontId="1" fillId="0" borderId="11" xfId="0" applyNumberFormat="1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164" fontId="6" fillId="0" borderId="0" xfId="0" applyNumberFormat="1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2" fontId="1" fillId="2" borderId="4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I87"/>
  <sheetViews>
    <sheetView tabSelected="1" view="pageBreakPreview" topLeftCell="A79" zoomScale="85" zoomScaleNormal="100" zoomScaleSheetLayoutView="85" workbookViewId="0">
      <selection activeCell="D86" sqref="D86"/>
    </sheetView>
  </sheetViews>
  <sheetFormatPr defaultRowHeight="15" x14ac:dyDescent="0.25"/>
  <cols>
    <col min="1" max="1" width="9.140625" style="9"/>
    <col min="2" max="2" width="84.5703125" style="16" customWidth="1"/>
    <col min="3" max="3" width="18.85546875" customWidth="1"/>
    <col min="4" max="4" width="26.7109375" style="1" customWidth="1"/>
    <col min="5" max="5" width="14.140625" style="1" customWidth="1"/>
    <col min="6" max="6" width="18.140625" style="1" customWidth="1"/>
    <col min="7" max="7" width="39" style="1" customWidth="1"/>
    <col min="9" max="9" width="18" customWidth="1"/>
  </cols>
  <sheetData>
    <row r="1" spans="1:9" ht="59.25" customHeight="1" x14ac:dyDescent="0.25">
      <c r="A1" s="20" t="s">
        <v>0</v>
      </c>
      <c r="B1" s="20"/>
      <c r="C1" s="20"/>
      <c r="D1" s="20"/>
      <c r="E1" s="20"/>
      <c r="F1" s="20"/>
      <c r="G1" s="20"/>
    </row>
    <row r="2" spans="1:9" ht="25.5" x14ac:dyDescent="0.25">
      <c r="A2" s="21" t="s">
        <v>1</v>
      </c>
      <c r="B2" s="21"/>
      <c r="C2" s="21"/>
      <c r="D2" s="21"/>
      <c r="E2" s="21"/>
      <c r="F2" s="21"/>
      <c r="G2" s="21"/>
    </row>
    <row r="3" spans="1:9" ht="20.25" thickBot="1" x14ac:dyDescent="0.4">
      <c r="G3" s="19" t="s">
        <v>9</v>
      </c>
    </row>
    <row r="4" spans="1:9" ht="46.5" customHeight="1" x14ac:dyDescent="0.25">
      <c r="A4" s="22" t="s">
        <v>2</v>
      </c>
      <c r="B4" s="24" t="s">
        <v>3</v>
      </c>
      <c r="C4" s="24" t="s">
        <v>4</v>
      </c>
      <c r="D4" s="24" t="s">
        <v>5</v>
      </c>
      <c r="E4" s="24" t="s">
        <v>6</v>
      </c>
      <c r="F4" s="24" t="s">
        <v>7</v>
      </c>
      <c r="G4" s="26" t="s">
        <v>8</v>
      </c>
    </row>
    <row r="5" spans="1:9" ht="37.5" customHeight="1" thickBot="1" x14ac:dyDescent="0.3">
      <c r="A5" s="23"/>
      <c r="B5" s="25"/>
      <c r="C5" s="25"/>
      <c r="D5" s="25"/>
      <c r="E5" s="25"/>
      <c r="F5" s="25"/>
      <c r="G5" s="27"/>
    </row>
    <row r="6" spans="1:9" ht="21" thickBot="1" x14ac:dyDescent="0.3">
      <c r="A6" s="13">
        <v>25</v>
      </c>
      <c r="B6" s="2" t="s">
        <v>10</v>
      </c>
      <c r="C6" s="3">
        <f>+D6+E6+F6+G6</f>
        <v>292342.19940306002</v>
      </c>
      <c r="D6" s="3">
        <f>+SUM(D7:D802)</f>
        <v>18419.204214999998</v>
      </c>
      <c r="E6" s="3">
        <f>+SUM(E7:E802)</f>
        <v>4530.0633779999998</v>
      </c>
      <c r="F6" s="3">
        <f>+SUM(F7:F802)</f>
        <v>178640.22752545998</v>
      </c>
      <c r="G6" s="4">
        <f>+SUM(G7:G802)</f>
        <v>90752.70428460004</v>
      </c>
    </row>
    <row r="7" spans="1:9" ht="40.5" x14ac:dyDescent="0.25">
      <c r="A7" s="11">
        <f>+A6+0.1</f>
        <v>25.1</v>
      </c>
      <c r="B7" s="17" t="s">
        <v>18</v>
      </c>
      <c r="C7" s="14">
        <f>+D7+E7+F7+G7</f>
        <v>514.14978803999998</v>
      </c>
      <c r="D7" s="5">
        <v>367.20100000000002</v>
      </c>
      <c r="E7" s="5">
        <v>90.156622999999996</v>
      </c>
      <c r="F7" s="5">
        <v>56.79216504</v>
      </c>
      <c r="G7" s="6">
        <v>0</v>
      </c>
      <c r="I7" s="1"/>
    </row>
    <row r="8" spans="1:9" ht="20.25" x14ac:dyDescent="0.25">
      <c r="A8" s="12">
        <f t="shared" ref="A8:A15" si="0">+A7+0.1</f>
        <v>25.200000000000003</v>
      </c>
      <c r="B8" s="18" t="s">
        <v>23</v>
      </c>
      <c r="C8" s="15">
        <f t="shared" ref="C8:C66" si="1">+D8+E8+F8+G8</f>
        <v>59.125836999999997</v>
      </c>
      <c r="D8" s="7">
        <v>47.216267999999999</v>
      </c>
      <c r="E8" s="7">
        <v>11.909568999999999</v>
      </c>
      <c r="F8" s="7">
        <v>0</v>
      </c>
      <c r="G8" s="8">
        <v>0</v>
      </c>
    </row>
    <row r="9" spans="1:9" ht="40.5" x14ac:dyDescent="0.25">
      <c r="A9" s="12">
        <f t="shared" si="0"/>
        <v>25.300000000000004</v>
      </c>
      <c r="B9" s="18" t="s">
        <v>24</v>
      </c>
      <c r="C9" s="15">
        <f t="shared" si="1"/>
        <v>2061.9145149999999</v>
      </c>
      <c r="D9" s="7">
        <v>1600.7504269999999</v>
      </c>
      <c r="E9" s="7">
        <v>397.503108</v>
      </c>
      <c r="F9" s="7">
        <v>63.660980000000002</v>
      </c>
      <c r="G9" s="8">
        <v>0</v>
      </c>
    </row>
    <row r="10" spans="1:9" ht="20.25" x14ac:dyDescent="0.25">
      <c r="A10" s="12">
        <f t="shared" si="0"/>
        <v>25.400000000000006</v>
      </c>
      <c r="B10" s="18" t="s">
        <v>20</v>
      </c>
      <c r="C10" s="15">
        <f t="shared" si="1"/>
        <v>5942.0561630100001</v>
      </c>
      <c r="D10" s="7">
        <v>3727.3038539999998</v>
      </c>
      <c r="E10" s="7">
        <v>926.940066</v>
      </c>
      <c r="F10" s="7">
        <v>1287.81224301</v>
      </c>
      <c r="G10" s="8">
        <v>0</v>
      </c>
    </row>
    <row r="11" spans="1:9" ht="20.25" x14ac:dyDescent="0.25">
      <c r="A11" s="12">
        <f t="shared" si="0"/>
        <v>25.500000000000007</v>
      </c>
      <c r="B11" s="18" t="s">
        <v>25</v>
      </c>
      <c r="C11" s="15">
        <f t="shared" si="1"/>
        <v>2735.8023140800005</v>
      </c>
      <c r="D11" s="7">
        <v>2084.3401140000001</v>
      </c>
      <c r="E11" s="7">
        <v>495.16751399999998</v>
      </c>
      <c r="F11" s="7">
        <v>156.29468608000002</v>
      </c>
      <c r="G11" s="8">
        <v>0</v>
      </c>
    </row>
    <row r="12" spans="1:9" ht="20.25" x14ac:dyDescent="0.25">
      <c r="A12" s="12">
        <f t="shared" si="0"/>
        <v>25.600000000000009</v>
      </c>
      <c r="B12" s="18" t="s">
        <v>26</v>
      </c>
      <c r="C12" s="15">
        <f t="shared" si="1"/>
        <v>3771.20447754</v>
      </c>
      <c r="D12" s="7">
        <v>840.78745400000003</v>
      </c>
      <c r="E12" s="7">
        <v>208.07611499999999</v>
      </c>
      <c r="F12" s="7">
        <v>2722.3409085399999</v>
      </c>
      <c r="G12" s="8">
        <v>0</v>
      </c>
    </row>
    <row r="13" spans="1:9" ht="40.5" x14ac:dyDescent="0.25">
      <c r="A13" s="12">
        <f t="shared" si="0"/>
        <v>25.70000000000001</v>
      </c>
      <c r="B13" s="18" t="s">
        <v>28</v>
      </c>
      <c r="C13" s="15">
        <f t="shared" si="1"/>
        <v>6191.2018499999995</v>
      </c>
      <c r="D13" s="7">
        <v>4711.4476290000002</v>
      </c>
      <c r="E13" s="7">
        <v>1148.3908819999999</v>
      </c>
      <c r="F13" s="7">
        <v>331.363339</v>
      </c>
      <c r="G13" s="8">
        <v>0</v>
      </c>
    </row>
    <row r="14" spans="1:9" ht="40.5" x14ac:dyDescent="0.25">
      <c r="A14" s="12">
        <f t="shared" si="0"/>
        <v>25.800000000000011</v>
      </c>
      <c r="B14" s="18" t="s">
        <v>54</v>
      </c>
      <c r="C14" s="15">
        <f t="shared" si="1"/>
        <v>1635.9601560000001</v>
      </c>
      <c r="D14" s="7">
        <v>0</v>
      </c>
      <c r="E14" s="7">
        <v>0</v>
      </c>
      <c r="F14" s="7">
        <v>1635.9601560000001</v>
      </c>
      <c r="G14" s="8">
        <v>0</v>
      </c>
    </row>
    <row r="15" spans="1:9" ht="20.25" x14ac:dyDescent="0.25">
      <c r="A15" s="12">
        <f t="shared" si="0"/>
        <v>25.900000000000013</v>
      </c>
      <c r="B15" s="18" t="s">
        <v>29</v>
      </c>
      <c r="C15" s="15">
        <f t="shared" si="1"/>
        <v>7998.0725097299992</v>
      </c>
      <c r="D15" s="7">
        <v>295.15553999999997</v>
      </c>
      <c r="E15" s="7">
        <v>73.788884999999993</v>
      </c>
      <c r="F15" s="7">
        <v>7629.1280847299995</v>
      </c>
      <c r="G15" s="8">
        <v>0</v>
      </c>
    </row>
    <row r="16" spans="1:9" ht="60.75" x14ac:dyDescent="0.25">
      <c r="A16" s="10">
        <f>+A7+0</f>
        <v>25.1</v>
      </c>
      <c r="B16" s="18" t="s">
        <v>30</v>
      </c>
      <c r="C16" s="15">
        <f t="shared" si="1"/>
        <v>2000</v>
      </c>
      <c r="D16" s="7">
        <v>0</v>
      </c>
      <c r="E16" s="7">
        <v>0</v>
      </c>
      <c r="F16" s="7">
        <v>2000</v>
      </c>
      <c r="G16" s="8">
        <v>0</v>
      </c>
    </row>
    <row r="17" spans="1:7" ht="20.25" x14ac:dyDescent="0.25">
      <c r="A17" s="10">
        <f t="shared" ref="A17:A76" si="2">+A16+0.01</f>
        <v>25.110000000000003</v>
      </c>
      <c r="B17" s="18" t="s">
        <v>20</v>
      </c>
      <c r="C17" s="15">
        <f t="shared" si="1"/>
        <v>1152.2745990000001</v>
      </c>
      <c r="D17" s="7">
        <v>783.98927900000001</v>
      </c>
      <c r="E17" s="7">
        <v>195.99732</v>
      </c>
      <c r="F17" s="7">
        <v>172.28800000000001</v>
      </c>
      <c r="G17" s="8">
        <v>0</v>
      </c>
    </row>
    <row r="18" spans="1:7" ht="40.5" x14ac:dyDescent="0.25">
      <c r="A18" s="10">
        <f t="shared" si="2"/>
        <v>25.120000000000005</v>
      </c>
      <c r="B18" s="18" t="s">
        <v>31</v>
      </c>
      <c r="C18" s="15">
        <f t="shared" si="1"/>
        <v>415.46361200000001</v>
      </c>
      <c r="D18" s="7">
        <v>319.56906600000002</v>
      </c>
      <c r="E18" s="7">
        <v>82.285746000000003</v>
      </c>
      <c r="F18" s="7">
        <v>13.6088</v>
      </c>
      <c r="G18" s="8">
        <v>0</v>
      </c>
    </row>
    <row r="19" spans="1:7" ht="40.5" x14ac:dyDescent="0.25">
      <c r="A19" s="10">
        <f t="shared" si="2"/>
        <v>25.130000000000006</v>
      </c>
      <c r="B19" s="18" t="s">
        <v>32</v>
      </c>
      <c r="C19" s="15">
        <f t="shared" si="1"/>
        <v>7415</v>
      </c>
      <c r="D19" s="7">
        <v>0</v>
      </c>
      <c r="E19" s="7">
        <v>0</v>
      </c>
      <c r="F19" s="7">
        <v>7415</v>
      </c>
      <c r="G19" s="8">
        <v>0</v>
      </c>
    </row>
    <row r="20" spans="1:7" ht="40.5" x14ac:dyDescent="0.25">
      <c r="A20" s="10">
        <f t="shared" si="2"/>
        <v>25.140000000000008</v>
      </c>
      <c r="B20" s="18" t="s">
        <v>33</v>
      </c>
      <c r="C20" s="15">
        <f t="shared" si="1"/>
        <v>222.7</v>
      </c>
      <c r="D20" s="7">
        <v>0</v>
      </c>
      <c r="E20" s="7">
        <v>0</v>
      </c>
      <c r="F20" s="7">
        <v>0</v>
      </c>
      <c r="G20" s="8">
        <v>222.7</v>
      </c>
    </row>
    <row r="21" spans="1:7" ht="20.25" x14ac:dyDescent="0.25">
      <c r="A21" s="10">
        <f t="shared" si="2"/>
        <v>25.150000000000009</v>
      </c>
      <c r="B21" s="18" t="s">
        <v>21</v>
      </c>
      <c r="C21" s="15">
        <f t="shared" si="1"/>
        <v>63102</v>
      </c>
      <c r="D21" s="7">
        <v>0</v>
      </c>
      <c r="E21" s="7">
        <v>0</v>
      </c>
      <c r="F21" s="7">
        <v>63102</v>
      </c>
      <c r="G21" s="8">
        <v>0</v>
      </c>
    </row>
    <row r="22" spans="1:7" ht="40.5" x14ac:dyDescent="0.25">
      <c r="A22" s="10">
        <f t="shared" si="2"/>
        <v>25.160000000000011</v>
      </c>
      <c r="B22" s="18" t="s">
        <v>11</v>
      </c>
      <c r="C22" s="15">
        <f t="shared" si="1"/>
        <v>1120.1843309999999</v>
      </c>
      <c r="D22" s="7">
        <v>0</v>
      </c>
      <c r="E22" s="7">
        <v>0</v>
      </c>
      <c r="F22" s="7">
        <v>0</v>
      </c>
      <c r="G22" s="8">
        <v>1120.1843309999999</v>
      </c>
    </row>
    <row r="23" spans="1:7" ht="40.5" x14ac:dyDescent="0.25">
      <c r="A23" s="10">
        <f t="shared" si="2"/>
        <v>25.170000000000012</v>
      </c>
      <c r="B23" s="18" t="s">
        <v>12</v>
      </c>
      <c r="C23" s="15">
        <f t="shared" si="1"/>
        <v>387.59080899999998</v>
      </c>
      <c r="D23" s="7">
        <v>0</v>
      </c>
      <c r="E23" s="7">
        <v>0</v>
      </c>
      <c r="F23" s="7">
        <v>0</v>
      </c>
      <c r="G23" s="8">
        <v>387.59080899999998</v>
      </c>
    </row>
    <row r="24" spans="1:7" ht="40.5" x14ac:dyDescent="0.25">
      <c r="A24" s="10">
        <f t="shared" si="2"/>
        <v>25.180000000000014</v>
      </c>
      <c r="B24" s="18" t="s">
        <v>13</v>
      </c>
      <c r="C24" s="15">
        <f t="shared" si="1"/>
        <v>245.42550900000001</v>
      </c>
      <c r="D24" s="7">
        <v>0</v>
      </c>
      <c r="E24" s="7">
        <v>0</v>
      </c>
      <c r="F24" s="7">
        <v>0</v>
      </c>
      <c r="G24" s="8">
        <v>245.42550900000001</v>
      </c>
    </row>
    <row r="25" spans="1:7" ht="40.5" x14ac:dyDescent="0.25">
      <c r="A25" s="10">
        <f t="shared" si="2"/>
        <v>25.190000000000015</v>
      </c>
      <c r="B25" s="18" t="s">
        <v>14</v>
      </c>
      <c r="C25" s="15">
        <f t="shared" si="1"/>
        <v>291.106109</v>
      </c>
      <c r="D25" s="7">
        <v>0</v>
      </c>
      <c r="E25" s="7">
        <v>0</v>
      </c>
      <c r="F25" s="7">
        <v>0</v>
      </c>
      <c r="G25" s="8">
        <v>291.106109</v>
      </c>
    </row>
    <row r="26" spans="1:7" ht="40.5" x14ac:dyDescent="0.25">
      <c r="A26" s="10">
        <f t="shared" si="2"/>
        <v>25.200000000000017</v>
      </c>
      <c r="B26" s="18" t="s">
        <v>75</v>
      </c>
      <c r="C26" s="15">
        <f t="shared" si="1"/>
        <v>366.41372799999999</v>
      </c>
      <c r="D26" s="7">
        <v>0</v>
      </c>
      <c r="E26" s="7">
        <v>0</v>
      </c>
      <c r="F26" s="7">
        <v>0</v>
      </c>
      <c r="G26" s="8">
        <v>366.41372799999999</v>
      </c>
    </row>
    <row r="27" spans="1:7" ht="40.5" x14ac:dyDescent="0.25">
      <c r="A27" s="10">
        <f t="shared" si="2"/>
        <v>25.210000000000019</v>
      </c>
      <c r="B27" s="18" t="s">
        <v>76</v>
      </c>
      <c r="C27" s="15">
        <f t="shared" si="1"/>
        <v>2795.3841554599999</v>
      </c>
      <c r="D27" s="7">
        <v>0</v>
      </c>
      <c r="E27" s="7">
        <v>0</v>
      </c>
      <c r="F27" s="7">
        <v>0</v>
      </c>
      <c r="G27" s="8">
        <v>2795.3841554599999</v>
      </c>
    </row>
    <row r="28" spans="1:7" ht="40.5" x14ac:dyDescent="0.25">
      <c r="A28" s="10">
        <f t="shared" si="2"/>
        <v>25.22000000000002</v>
      </c>
      <c r="B28" s="18" t="s">
        <v>77</v>
      </c>
      <c r="C28" s="15">
        <f t="shared" si="1"/>
        <v>3667.35487994</v>
      </c>
      <c r="D28" s="7">
        <v>0</v>
      </c>
      <c r="E28" s="7">
        <v>0</v>
      </c>
      <c r="F28" s="7">
        <v>0</v>
      </c>
      <c r="G28" s="8">
        <v>3667.35487994</v>
      </c>
    </row>
    <row r="29" spans="1:7" ht="40.5" x14ac:dyDescent="0.25">
      <c r="A29" s="10">
        <f t="shared" si="2"/>
        <v>25.230000000000022</v>
      </c>
      <c r="B29" s="18" t="s">
        <v>34</v>
      </c>
      <c r="C29" s="15">
        <f t="shared" si="1"/>
        <v>2300.9922526</v>
      </c>
      <c r="D29" s="7">
        <v>0</v>
      </c>
      <c r="E29" s="7">
        <v>0</v>
      </c>
      <c r="F29" s="7">
        <v>0</v>
      </c>
      <c r="G29" s="8">
        <v>2300.9922526</v>
      </c>
    </row>
    <row r="30" spans="1:7" ht="40.5" x14ac:dyDescent="0.25">
      <c r="A30" s="10">
        <f t="shared" si="2"/>
        <v>25.240000000000023</v>
      </c>
      <c r="B30" s="18" t="s">
        <v>78</v>
      </c>
      <c r="C30" s="15">
        <f t="shared" si="1"/>
        <v>2254.8136725900004</v>
      </c>
      <c r="D30" s="7">
        <v>0</v>
      </c>
      <c r="E30" s="7">
        <v>0</v>
      </c>
      <c r="F30" s="7">
        <v>0</v>
      </c>
      <c r="G30" s="8">
        <v>2254.8136725900004</v>
      </c>
    </row>
    <row r="31" spans="1:7" ht="40.5" x14ac:dyDescent="0.25">
      <c r="A31" s="10">
        <f t="shared" si="2"/>
        <v>25.250000000000025</v>
      </c>
      <c r="B31" s="18" t="s">
        <v>79</v>
      </c>
      <c r="C31" s="15">
        <f t="shared" si="1"/>
        <v>815.13489800000002</v>
      </c>
      <c r="D31" s="7">
        <v>0</v>
      </c>
      <c r="E31" s="7">
        <v>0</v>
      </c>
      <c r="F31" s="7">
        <v>0</v>
      </c>
      <c r="G31" s="8">
        <v>815.13489800000002</v>
      </c>
    </row>
    <row r="32" spans="1:7" ht="40.5" x14ac:dyDescent="0.25">
      <c r="A32" s="10">
        <f t="shared" si="2"/>
        <v>25.260000000000026</v>
      </c>
      <c r="B32" s="18" t="s">
        <v>80</v>
      </c>
      <c r="C32" s="15">
        <f t="shared" si="1"/>
        <v>3347.93729747</v>
      </c>
      <c r="D32" s="7">
        <v>0</v>
      </c>
      <c r="E32" s="7">
        <v>0</v>
      </c>
      <c r="F32" s="7">
        <v>0</v>
      </c>
      <c r="G32" s="8">
        <v>3347.93729747</v>
      </c>
    </row>
    <row r="33" spans="1:7" ht="20.25" x14ac:dyDescent="0.25">
      <c r="A33" s="10">
        <f t="shared" si="2"/>
        <v>25.270000000000028</v>
      </c>
      <c r="B33" s="18" t="s">
        <v>81</v>
      </c>
      <c r="C33" s="15">
        <f t="shared" si="1"/>
        <v>103.11125699999999</v>
      </c>
      <c r="D33" s="7">
        <v>0</v>
      </c>
      <c r="E33" s="7">
        <v>0</v>
      </c>
      <c r="F33" s="7">
        <v>0</v>
      </c>
      <c r="G33" s="8">
        <v>103.11125699999999</v>
      </c>
    </row>
    <row r="34" spans="1:7" ht="20.25" x14ac:dyDescent="0.25">
      <c r="A34" s="10">
        <f t="shared" si="2"/>
        <v>25.28000000000003</v>
      </c>
      <c r="B34" s="18" t="s">
        <v>27</v>
      </c>
      <c r="C34" s="15">
        <f t="shared" si="1"/>
        <v>1242.93107435</v>
      </c>
      <c r="D34" s="7">
        <v>0</v>
      </c>
      <c r="E34" s="7">
        <v>0</v>
      </c>
      <c r="F34" s="7">
        <v>1242.93107435</v>
      </c>
      <c r="G34" s="8">
        <v>0</v>
      </c>
    </row>
    <row r="35" spans="1:7" ht="40.5" x14ac:dyDescent="0.25">
      <c r="A35" s="10">
        <f t="shared" si="2"/>
        <v>25.290000000000031</v>
      </c>
      <c r="B35" s="18" t="s">
        <v>66</v>
      </c>
      <c r="C35" s="15">
        <f t="shared" si="1"/>
        <v>1169.99999383</v>
      </c>
      <c r="D35" s="7">
        <v>0</v>
      </c>
      <c r="E35" s="7">
        <v>0</v>
      </c>
      <c r="F35" s="7">
        <v>0</v>
      </c>
      <c r="G35" s="8">
        <v>1169.99999383</v>
      </c>
    </row>
    <row r="36" spans="1:7" ht="20.25" x14ac:dyDescent="0.25">
      <c r="A36" s="10">
        <f t="shared" si="2"/>
        <v>25.300000000000033</v>
      </c>
      <c r="B36" s="18" t="s">
        <v>22</v>
      </c>
      <c r="C36" s="15">
        <f t="shared" si="1"/>
        <v>782.21333378999998</v>
      </c>
      <c r="D36" s="7">
        <v>0</v>
      </c>
      <c r="E36" s="7">
        <v>0</v>
      </c>
      <c r="F36" s="7">
        <v>0</v>
      </c>
      <c r="G36" s="8">
        <v>782.21333378999998</v>
      </c>
    </row>
    <row r="37" spans="1:7" ht="40.5" x14ac:dyDescent="0.25">
      <c r="A37" s="10">
        <f t="shared" si="2"/>
        <v>25.310000000000034</v>
      </c>
      <c r="B37" s="18" t="s">
        <v>19</v>
      </c>
      <c r="C37" s="15">
        <f t="shared" si="1"/>
        <v>46700</v>
      </c>
      <c r="D37" s="7">
        <v>0</v>
      </c>
      <c r="E37" s="7">
        <v>0</v>
      </c>
      <c r="F37" s="7">
        <v>46700</v>
      </c>
      <c r="G37" s="8">
        <v>0</v>
      </c>
    </row>
    <row r="38" spans="1:7" ht="20.25" x14ac:dyDescent="0.25">
      <c r="A38" s="10">
        <f t="shared" si="2"/>
        <v>25.320000000000036</v>
      </c>
      <c r="B38" s="18" t="s">
        <v>21</v>
      </c>
      <c r="C38" s="15">
        <f t="shared" si="1"/>
        <v>345.82048800000001</v>
      </c>
      <c r="D38" s="7">
        <v>109.91158900000001</v>
      </c>
      <c r="E38" s="7">
        <v>27.477899000000001</v>
      </c>
      <c r="F38" s="7">
        <v>208.43100000000001</v>
      </c>
      <c r="G38" s="8">
        <v>0</v>
      </c>
    </row>
    <row r="39" spans="1:7" ht="20.25" x14ac:dyDescent="0.25">
      <c r="A39" s="10">
        <f t="shared" si="2"/>
        <v>25.330000000000037</v>
      </c>
      <c r="B39" s="18" t="s">
        <v>20</v>
      </c>
      <c r="C39" s="15">
        <f t="shared" si="1"/>
        <v>5028.8755889999993</v>
      </c>
      <c r="D39" s="7">
        <v>2489.6605439999998</v>
      </c>
      <c r="E39" s="7">
        <v>622.41513699999996</v>
      </c>
      <c r="F39" s="7">
        <v>1916.799908</v>
      </c>
      <c r="G39" s="8">
        <v>0</v>
      </c>
    </row>
    <row r="40" spans="1:7" ht="40.5" x14ac:dyDescent="0.25">
      <c r="A40" s="10">
        <f t="shared" si="2"/>
        <v>25.340000000000039</v>
      </c>
      <c r="B40" s="18" t="s">
        <v>31</v>
      </c>
      <c r="C40" s="15">
        <f t="shared" si="1"/>
        <v>1513.7336380000002</v>
      </c>
      <c r="D40" s="7">
        <v>913.775575</v>
      </c>
      <c r="E40" s="7">
        <v>217.853545</v>
      </c>
      <c r="F40" s="7">
        <v>382.10451799999998</v>
      </c>
      <c r="G40" s="8">
        <v>0</v>
      </c>
    </row>
    <row r="41" spans="1:7" ht="40.5" x14ac:dyDescent="0.25">
      <c r="A41" s="10">
        <f t="shared" si="2"/>
        <v>25.350000000000041</v>
      </c>
      <c r="B41" s="18" t="s">
        <v>35</v>
      </c>
      <c r="C41" s="15">
        <f t="shared" si="1"/>
        <v>2999.9636970199999</v>
      </c>
      <c r="D41" s="7">
        <v>0</v>
      </c>
      <c r="E41" s="7">
        <v>0</v>
      </c>
      <c r="F41" s="7">
        <v>0</v>
      </c>
      <c r="G41" s="8">
        <v>2999.9636970199999</v>
      </c>
    </row>
    <row r="42" spans="1:7" ht="40.5" x14ac:dyDescent="0.25">
      <c r="A42" s="10">
        <f t="shared" si="2"/>
        <v>25.360000000000042</v>
      </c>
      <c r="B42" s="18" t="s">
        <v>37</v>
      </c>
      <c r="C42" s="15">
        <f t="shared" si="1"/>
        <v>7411.8209999999999</v>
      </c>
      <c r="D42" s="7">
        <v>0</v>
      </c>
      <c r="E42" s="7">
        <v>0</v>
      </c>
      <c r="F42" s="7">
        <v>0</v>
      </c>
      <c r="G42" s="8">
        <v>7411.8209999999999</v>
      </c>
    </row>
    <row r="43" spans="1:7" ht="40.5" x14ac:dyDescent="0.25">
      <c r="A43" s="10">
        <f t="shared" si="2"/>
        <v>25.370000000000044</v>
      </c>
      <c r="B43" s="18" t="s">
        <v>38</v>
      </c>
      <c r="C43" s="15">
        <f t="shared" si="1"/>
        <v>3517.836992</v>
      </c>
      <c r="D43" s="7">
        <v>0</v>
      </c>
      <c r="E43" s="7">
        <v>0</v>
      </c>
      <c r="F43" s="7">
        <v>0</v>
      </c>
      <c r="G43" s="8">
        <v>3517.836992</v>
      </c>
    </row>
    <row r="44" spans="1:7" ht="20.25" x14ac:dyDescent="0.25">
      <c r="A44" s="10">
        <f t="shared" si="2"/>
        <v>25.380000000000045</v>
      </c>
      <c r="B44" s="18" t="s">
        <v>39</v>
      </c>
      <c r="C44" s="15">
        <f t="shared" si="1"/>
        <v>5257.8574420000004</v>
      </c>
      <c r="D44" s="7">
        <v>0</v>
      </c>
      <c r="E44" s="7">
        <v>0</v>
      </c>
      <c r="F44" s="7">
        <v>0</v>
      </c>
      <c r="G44" s="8">
        <v>5257.8574420000004</v>
      </c>
    </row>
    <row r="45" spans="1:7" ht="40.5" x14ac:dyDescent="0.25">
      <c r="A45" s="10">
        <f t="shared" si="2"/>
        <v>25.390000000000047</v>
      </c>
      <c r="B45" s="18" t="s">
        <v>40</v>
      </c>
      <c r="C45" s="15">
        <f t="shared" si="1"/>
        <v>6610.9810719999996</v>
      </c>
      <c r="D45" s="7">
        <v>0</v>
      </c>
      <c r="E45" s="7">
        <v>0</v>
      </c>
      <c r="F45" s="7">
        <v>0</v>
      </c>
      <c r="G45" s="8">
        <v>6610.9810719999996</v>
      </c>
    </row>
    <row r="46" spans="1:7" ht="40.5" x14ac:dyDescent="0.25">
      <c r="A46" s="10">
        <f t="shared" si="2"/>
        <v>25.400000000000048</v>
      </c>
      <c r="B46" s="18" t="s">
        <v>46</v>
      </c>
      <c r="C46" s="15">
        <f t="shared" si="1"/>
        <v>4232.5886130400004</v>
      </c>
      <c r="D46" s="7">
        <v>0</v>
      </c>
      <c r="E46" s="7">
        <v>0</v>
      </c>
      <c r="F46" s="7">
        <v>0</v>
      </c>
      <c r="G46" s="8">
        <v>4232.5886130400004</v>
      </c>
    </row>
    <row r="47" spans="1:7" ht="40.5" x14ac:dyDescent="0.25">
      <c r="A47" s="10">
        <f t="shared" si="2"/>
        <v>25.41000000000005</v>
      </c>
      <c r="B47" s="18" t="s">
        <v>41</v>
      </c>
      <c r="C47" s="15">
        <f t="shared" si="1"/>
        <v>6827.780659</v>
      </c>
      <c r="D47" s="7">
        <v>0</v>
      </c>
      <c r="E47" s="7">
        <v>0</v>
      </c>
      <c r="F47" s="7">
        <v>0</v>
      </c>
      <c r="G47" s="8">
        <v>6827.780659</v>
      </c>
    </row>
    <row r="48" spans="1:7" ht="40.5" x14ac:dyDescent="0.25">
      <c r="A48" s="10">
        <f t="shared" si="2"/>
        <v>25.420000000000051</v>
      </c>
      <c r="B48" s="18" t="s">
        <v>44</v>
      </c>
      <c r="C48" s="15">
        <f t="shared" si="1"/>
        <v>5400.9037209999997</v>
      </c>
      <c r="D48" s="7">
        <v>0</v>
      </c>
      <c r="E48" s="7">
        <v>0</v>
      </c>
      <c r="F48" s="7">
        <v>0</v>
      </c>
      <c r="G48" s="8">
        <v>5400.9037209999997</v>
      </c>
    </row>
    <row r="49" spans="1:7" ht="20.25" x14ac:dyDescent="0.25">
      <c r="A49" s="10">
        <f t="shared" si="2"/>
        <v>25.430000000000053</v>
      </c>
      <c r="B49" s="18" t="s">
        <v>47</v>
      </c>
      <c r="C49" s="15">
        <f t="shared" si="1"/>
        <v>2803.967756</v>
      </c>
      <c r="D49" s="7">
        <v>0</v>
      </c>
      <c r="E49" s="7">
        <v>0</v>
      </c>
      <c r="F49" s="7">
        <v>0</v>
      </c>
      <c r="G49" s="8">
        <v>2803.967756</v>
      </c>
    </row>
    <row r="50" spans="1:7" ht="40.5" x14ac:dyDescent="0.25">
      <c r="A50" s="10">
        <f t="shared" si="2"/>
        <v>25.440000000000055</v>
      </c>
      <c r="B50" s="18" t="s">
        <v>48</v>
      </c>
      <c r="C50" s="15">
        <f t="shared" si="1"/>
        <v>4296.04099296</v>
      </c>
      <c r="D50" s="7">
        <v>0</v>
      </c>
      <c r="E50" s="7">
        <v>0</v>
      </c>
      <c r="F50" s="7">
        <v>0</v>
      </c>
      <c r="G50" s="8">
        <v>4296.04099296</v>
      </c>
    </row>
    <row r="51" spans="1:7" ht="40.5" x14ac:dyDescent="0.25">
      <c r="A51" s="10">
        <f t="shared" si="2"/>
        <v>25.450000000000056</v>
      </c>
      <c r="B51" s="18" t="s">
        <v>45</v>
      </c>
      <c r="C51" s="15">
        <f t="shared" si="1"/>
        <v>5829.7238150000003</v>
      </c>
      <c r="D51" s="7">
        <v>0</v>
      </c>
      <c r="E51" s="7">
        <v>0</v>
      </c>
      <c r="F51" s="7">
        <v>0</v>
      </c>
      <c r="G51" s="8">
        <v>5829.7238150000003</v>
      </c>
    </row>
    <row r="52" spans="1:7" ht="40.5" x14ac:dyDescent="0.25">
      <c r="A52" s="10">
        <f t="shared" si="2"/>
        <v>25.460000000000058</v>
      </c>
      <c r="B52" s="18" t="s">
        <v>42</v>
      </c>
      <c r="C52" s="15">
        <f t="shared" si="1"/>
        <v>3718.6072199999999</v>
      </c>
      <c r="D52" s="7">
        <v>0</v>
      </c>
      <c r="E52" s="7">
        <v>0</v>
      </c>
      <c r="F52" s="7">
        <v>0</v>
      </c>
      <c r="G52" s="8">
        <v>3718.6072199999999</v>
      </c>
    </row>
    <row r="53" spans="1:7" ht="40.5" x14ac:dyDescent="0.25">
      <c r="A53" s="10">
        <f t="shared" si="2"/>
        <v>25.470000000000059</v>
      </c>
      <c r="B53" s="18" t="s">
        <v>43</v>
      </c>
      <c r="C53" s="15">
        <f t="shared" si="1"/>
        <v>7314.3938440000002</v>
      </c>
      <c r="D53" s="7">
        <v>0</v>
      </c>
      <c r="E53" s="7">
        <v>0</v>
      </c>
      <c r="F53" s="7">
        <v>0</v>
      </c>
      <c r="G53" s="8">
        <v>7314.3938440000002</v>
      </c>
    </row>
    <row r="54" spans="1:7" ht="40.5" x14ac:dyDescent="0.25">
      <c r="A54" s="10">
        <f t="shared" si="2"/>
        <v>25.480000000000061</v>
      </c>
      <c r="B54" s="18" t="s">
        <v>49</v>
      </c>
      <c r="C54" s="15">
        <f t="shared" si="1"/>
        <v>3320</v>
      </c>
      <c r="D54" s="7">
        <v>0</v>
      </c>
      <c r="E54" s="7">
        <v>0</v>
      </c>
      <c r="F54" s="7">
        <v>3320</v>
      </c>
      <c r="G54" s="8">
        <v>0</v>
      </c>
    </row>
    <row r="55" spans="1:7" ht="40.5" x14ac:dyDescent="0.25">
      <c r="A55" s="10">
        <f t="shared" si="2"/>
        <v>25.490000000000062</v>
      </c>
      <c r="B55" s="18" t="s">
        <v>50</v>
      </c>
      <c r="C55" s="15">
        <f t="shared" si="1"/>
        <v>1299.0251020000001</v>
      </c>
      <c r="D55" s="7">
        <v>0</v>
      </c>
      <c r="E55" s="7">
        <v>0</v>
      </c>
      <c r="F55" s="7">
        <v>1299.0251020000001</v>
      </c>
      <c r="G55" s="8">
        <v>0</v>
      </c>
    </row>
    <row r="56" spans="1:7" ht="20.25" x14ac:dyDescent="0.25">
      <c r="A56" s="10">
        <f t="shared" si="2"/>
        <v>25.500000000000064</v>
      </c>
      <c r="B56" s="18" t="s">
        <v>21</v>
      </c>
      <c r="C56" s="15">
        <f t="shared" si="1"/>
        <v>653.74</v>
      </c>
      <c r="D56" s="7">
        <v>0</v>
      </c>
      <c r="E56" s="7">
        <v>0</v>
      </c>
      <c r="F56" s="7">
        <v>653.74</v>
      </c>
      <c r="G56" s="8">
        <v>0</v>
      </c>
    </row>
    <row r="57" spans="1:7" ht="40.5" x14ac:dyDescent="0.25">
      <c r="A57" s="10">
        <f t="shared" si="2"/>
        <v>25.510000000000066</v>
      </c>
      <c r="B57" s="18" t="s">
        <v>36</v>
      </c>
      <c r="C57" s="15">
        <f t="shared" si="1"/>
        <v>182.04499999999999</v>
      </c>
      <c r="D57" s="7">
        <v>0</v>
      </c>
      <c r="E57" s="7">
        <v>0</v>
      </c>
      <c r="F57" s="7">
        <v>0</v>
      </c>
      <c r="G57" s="8">
        <v>182.04499999999999</v>
      </c>
    </row>
    <row r="58" spans="1:7" ht="40.5" x14ac:dyDescent="0.25">
      <c r="A58" s="10">
        <f t="shared" si="2"/>
        <v>25.520000000000067</v>
      </c>
      <c r="B58" s="18" t="s">
        <v>51</v>
      </c>
      <c r="C58" s="15">
        <f t="shared" si="1"/>
        <v>4000</v>
      </c>
      <c r="D58" s="7">
        <v>0</v>
      </c>
      <c r="E58" s="7">
        <v>0</v>
      </c>
      <c r="F58" s="7">
        <v>4000</v>
      </c>
      <c r="G58" s="8">
        <v>0</v>
      </c>
    </row>
    <row r="59" spans="1:7" ht="20.25" x14ac:dyDescent="0.25">
      <c r="A59" s="10">
        <f t="shared" si="2"/>
        <v>25.530000000000069</v>
      </c>
      <c r="B59" s="18" t="s">
        <v>52</v>
      </c>
      <c r="C59" s="15">
        <f t="shared" si="1"/>
        <v>173.70404500000001</v>
      </c>
      <c r="D59" s="7">
        <v>128.095876</v>
      </c>
      <c r="E59" s="7">
        <v>32.100968999999999</v>
      </c>
      <c r="F59" s="7">
        <v>13.507199999999999</v>
      </c>
      <c r="G59" s="8">
        <v>0</v>
      </c>
    </row>
    <row r="60" spans="1:7" ht="40.5" x14ac:dyDescent="0.25">
      <c r="A60" s="10">
        <f t="shared" si="2"/>
        <v>25.54000000000007</v>
      </c>
      <c r="B60" s="18" t="s">
        <v>55</v>
      </c>
      <c r="C60" s="15">
        <f t="shared" si="1"/>
        <v>1500</v>
      </c>
      <c r="D60" s="7">
        <v>0</v>
      </c>
      <c r="E60" s="7">
        <v>0</v>
      </c>
      <c r="F60" s="7">
        <v>0</v>
      </c>
      <c r="G60" s="8">
        <v>1500</v>
      </c>
    </row>
    <row r="61" spans="1:7" ht="40.5" x14ac:dyDescent="0.25">
      <c r="A61" s="10">
        <f t="shared" si="2"/>
        <v>25.550000000000072</v>
      </c>
      <c r="B61" s="18" t="s">
        <v>53</v>
      </c>
      <c r="C61" s="15">
        <f t="shared" si="1"/>
        <v>100</v>
      </c>
      <c r="D61" s="7">
        <v>0</v>
      </c>
      <c r="E61" s="7">
        <v>0</v>
      </c>
      <c r="F61" s="7">
        <v>0</v>
      </c>
      <c r="G61" s="8">
        <v>100</v>
      </c>
    </row>
    <row r="62" spans="1:7" ht="40.5" x14ac:dyDescent="0.25">
      <c r="A62" s="10">
        <f t="shared" si="2"/>
        <v>25.560000000000073</v>
      </c>
      <c r="B62" s="18" t="s">
        <v>56</v>
      </c>
      <c r="C62" s="15">
        <f t="shared" si="1"/>
        <v>76.880718000000002</v>
      </c>
      <c r="D62" s="7">
        <v>0</v>
      </c>
      <c r="E62" s="7">
        <v>0</v>
      </c>
      <c r="F62" s="7">
        <v>76.880718000000002</v>
      </c>
      <c r="G62" s="8">
        <v>0</v>
      </c>
    </row>
    <row r="63" spans="1:7" ht="60.75" x14ac:dyDescent="0.25">
      <c r="A63" s="10">
        <f t="shared" si="2"/>
        <v>25.570000000000075</v>
      </c>
      <c r="B63" s="18" t="s">
        <v>59</v>
      </c>
      <c r="C63" s="15">
        <f t="shared" si="1"/>
        <v>749.93860400000005</v>
      </c>
      <c r="D63" s="7">
        <v>0</v>
      </c>
      <c r="E63" s="7">
        <v>0</v>
      </c>
      <c r="F63" s="7">
        <v>749.93860400000005</v>
      </c>
      <c r="G63" s="8">
        <v>0</v>
      </c>
    </row>
    <row r="64" spans="1:7" ht="20.25" x14ac:dyDescent="0.25">
      <c r="A64" s="10">
        <f t="shared" si="2"/>
        <v>25.580000000000076</v>
      </c>
      <c r="B64" s="18" t="s">
        <v>60</v>
      </c>
      <c r="C64" s="15">
        <f t="shared" si="1"/>
        <v>77</v>
      </c>
      <c r="D64" s="7">
        <v>0</v>
      </c>
      <c r="E64" s="7">
        <v>0</v>
      </c>
      <c r="F64" s="7">
        <v>77</v>
      </c>
      <c r="G64" s="8">
        <v>0</v>
      </c>
    </row>
    <row r="65" spans="1:7" ht="40.5" x14ac:dyDescent="0.25">
      <c r="A65" s="10">
        <f t="shared" si="2"/>
        <v>25.590000000000078</v>
      </c>
      <c r="B65" s="18" t="s">
        <v>61</v>
      </c>
      <c r="C65" s="15">
        <f t="shared" si="1"/>
        <v>216.8</v>
      </c>
      <c r="D65" s="7">
        <v>0</v>
      </c>
      <c r="E65" s="7">
        <v>0</v>
      </c>
      <c r="F65" s="7">
        <v>216.8</v>
      </c>
      <c r="G65" s="8">
        <v>0</v>
      </c>
    </row>
    <row r="66" spans="1:7" ht="40.5" x14ac:dyDescent="0.25">
      <c r="A66" s="10">
        <f t="shared" si="2"/>
        <v>25.60000000000008</v>
      </c>
      <c r="B66" s="18" t="s">
        <v>62</v>
      </c>
      <c r="C66" s="15">
        <f t="shared" si="1"/>
        <v>13428.4</v>
      </c>
      <c r="D66" s="7">
        <v>0</v>
      </c>
      <c r="E66" s="7">
        <v>0</v>
      </c>
      <c r="F66" s="7">
        <v>13428.4</v>
      </c>
      <c r="G66" s="8">
        <v>0</v>
      </c>
    </row>
    <row r="67" spans="1:7" ht="40.5" x14ac:dyDescent="0.25">
      <c r="A67" s="10">
        <f t="shared" si="2"/>
        <v>25.610000000000081</v>
      </c>
      <c r="B67" s="18" t="s">
        <v>65</v>
      </c>
      <c r="C67" s="15">
        <f t="shared" ref="C67:C87" si="3">+D67+E67+F67+G67</f>
        <v>2000</v>
      </c>
      <c r="D67" s="7">
        <v>0</v>
      </c>
      <c r="E67" s="7">
        <v>0</v>
      </c>
      <c r="F67" s="7">
        <v>0</v>
      </c>
      <c r="G67" s="8">
        <v>2000</v>
      </c>
    </row>
    <row r="68" spans="1:7" ht="20.25" x14ac:dyDescent="0.25">
      <c r="A68" s="10">
        <f t="shared" si="2"/>
        <v>25.620000000000083</v>
      </c>
      <c r="B68" s="18" t="s">
        <v>15</v>
      </c>
      <c r="C68" s="15">
        <f t="shared" si="3"/>
        <v>2.6469999999999998</v>
      </c>
      <c r="D68" s="7">
        <v>0</v>
      </c>
      <c r="E68" s="7">
        <v>0</v>
      </c>
      <c r="F68" s="7">
        <v>2.6469999999999998</v>
      </c>
      <c r="G68" s="8">
        <v>0</v>
      </c>
    </row>
    <row r="69" spans="1:7" ht="20.25" x14ac:dyDescent="0.25">
      <c r="A69" s="10">
        <f t="shared" si="2"/>
        <v>25.630000000000084</v>
      </c>
      <c r="B69" s="18" t="s">
        <v>16</v>
      </c>
      <c r="C69" s="15">
        <f t="shared" si="3"/>
        <v>73.405000000000001</v>
      </c>
      <c r="D69" s="7">
        <v>0</v>
      </c>
      <c r="E69" s="7">
        <v>0</v>
      </c>
      <c r="F69" s="7">
        <v>73.405000000000001</v>
      </c>
      <c r="G69" s="8">
        <v>0</v>
      </c>
    </row>
    <row r="70" spans="1:7" ht="20.25" x14ac:dyDescent="0.25">
      <c r="A70" s="10">
        <f t="shared" si="2"/>
        <v>25.640000000000086</v>
      </c>
      <c r="B70" s="18" t="s">
        <v>67</v>
      </c>
      <c r="C70" s="15">
        <f t="shared" si="3"/>
        <v>106.80200000000001</v>
      </c>
      <c r="D70" s="7">
        <v>0</v>
      </c>
      <c r="E70" s="7">
        <v>0</v>
      </c>
      <c r="F70" s="7">
        <v>106.80200000000001</v>
      </c>
      <c r="G70" s="8">
        <v>0</v>
      </c>
    </row>
    <row r="71" spans="1:7" ht="20.25" x14ac:dyDescent="0.25">
      <c r="A71" s="10">
        <f t="shared" si="2"/>
        <v>25.650000000000087</v>
      </c>
      <c r="B71" s="18" t="s">
        <v>68</v>
      </c>
      <c r="C71" s="15">
        <f t="shared" si="3"/>
        <v>146.08600000000001</v>
      </c>
      <c r="D71" s="7">
        <v>0</v>
      </c>
      <c r="E71" s="7">
        <v>0</v>
      </c>
      <c r="F71" s="7">
        <v>146.08600000000001</v>
      </c>
      <c r="G71" s="8">
        <v>0</v>
      </c>
    </row>
    <row r="72" spans="1:7" ht="40.5" x14ac:dyDescent="0.25">
      <c r="A72" s="10">
        <f t="shared" si="2"/>
        <v>25.660000000000089</v>
      </c>
      <c r="B72" s="18" t="s">
        <v>69</v>
      </c>
      <c r="C72" s="15">
        <f t="shared" si="3"/>
        <v>71.06</v>
      </c>
      <c r="D72" s="7">
        <v>0</v>
      </c>
      <c r="E72" s="7">
        <v>0</v>
      </c>
      <c r="F72" s="7">
        <v>71.06</v>
      </c>
      <c r="G72" s="8">
        <v>0</v>
      </c>
    </row>
    <row r="73" spans="1:7" ht="40.5" x14ac:dyDescent="0.25">
      <c r="A73" s="10">
        <f t="shared" si="2"/>
        <v>25.670000000000091</v>
      </c>
      <c r="B73" s="18" t="s">
        <v>63</v>
      </c>
      <c r="C73" s="15">
        <f t="shared" si="3"/>
        <v>166.8379999</v>
      </c>
      <c r="D73" s="7">
        <v>0</v>
      </c>
      <c r="E73" s="7">
        <v>0</v>
      </c>
      <c r="F73" s="7">
        <v>0</v>
      </c>
      <c r="G73" s="8">
        <v>166.8379999</v>
      </c>
    </row>
    <row r="74" spans="1:7" ht="40.5" x14ac:dyDescent="0.25">
      <c r="A74" s="10">
        <f t="shared" si="2"/>
        <v>25.680000000000092</v>
      </c>
      <c r="B74" s="18" t="s">
        <v>70</v>
      </c>
      <c r="C74" s="15">
        <f t="shared" si="3"/>
        <v>150</v>
      </c>
      <c r="D74" s="7">
        <v>0</v>
      </c>
      <c r="E74" s="7">
        <v>0</v>
      </c>
      <c r="F74" s="7">
        <v>0</v>
      </c>
      <c r="G74" s="8">
        <v>150</v>
      </c>
    </row>
    <row r="75" spans="1:7" ht="20.25" x14ac:dyDescent="0.25">
      <c r="A75" s="10">
        <f t="shared" si="2"/>
        <v>25.690000000000094</v>
      </c>
      <c r="B75" s="18" t="s">
        <v>64</v>
      </c>
      <c r="C75" s="15">
        <f t="shared" si="3"/>
        <v>835.70124271000009</v>
      </c>
      <c r="D75" s="7">
        <v>0</v>
      </c>
      <c r="E75" s="7">
        <v>0</v>
      </c>
      <c r="F75" s="7">
        <v>835.70124271000009</v>
      </c>
      <c r="G75" s="8">
        <v>0</v>
      </c>
    </row>
    <row r="76" spans="1:7" ht="60.75" x14ac:dyDescent="0.25">
      <c r="A76" s="10">
        <f t="shared" si="2"/>
        <v>25.700000000000095</v>
      </c>
      <c r="B76" s="18" t="s">
        <v>71</v>
      </c>
      <c r="C76" s="15">
        <f t="shared" si="3"/>
        <v>1000</v>
      </c>
      <c r="D76" s="7">
        <v>0</v>
      </c>
      <c r="E76" s="7">
        <v>0</v>
      </c>
      <c r="F76" s="7">
        <v>1000</v>
      </c>
      <c r="G76" s="8">
        <v>0</v>
      </c>
    </row>
    <row r="77" spans="1:7" ht="40.5" x14ac:dyDescent="0.25">
      <c r="A77" s="10">
        <f t="shared" ref="A77:A87" si="4">+A76+0.01</f>
        <v>25.710000000000097</v>
      </c>
      <c r="B77" s="18" t="s">
        <v>57</v>
      </c>
      <c r="C77" s="15">
        <f t="shared" si="3"/>
        <v>328.45299999999997</v>
      </c>
      <c r="D77" s="7">
        <v>0</v>
      </c>
      <c r="E77" s="7">
        <v>0</v>
      </c>
      <c r="F77" s="7">
        <v>328.45299999999997</v>
      </c>
      <c r="G77" s="8">
        <v>0</v>
      </c>
    </row>
    <row r="78" spans="1:7" ht="40.5" x14ac:dyDescent="0.25">
      <c r="A78" s="10">
        <f t="shared" si="4"/>
        <v>25.720000000000098</v>
      </c>
      <c r="B78" s="18" t="s">
        <v>58</v>
      </c>
      <c r="C78" s="15">
        <f t="shared" si="3"/>
        <v>160.45735199999999</v>
      </c>
      <c r="D78" s="7">
        <v>0</v>
      </c>
      <c r="E78" s="7">
        <v>0</v>
      </c>
      <c r="F78" s="7">
        <v>160.45735199999999</v>
      </c>
      <c r="G78" s="8">
        <v>0</v>
      </c>
    </row>
    <row r="79" spans="1:7" ht="40.5" x14ac:dyDescent="0.25">
      <c r="A79" s="10">
        <f t="shared" si="4"/>
        <v>25.7300000000001</v>
      </c>
      <c r="B79" s="18" t="s">
        <v>72</v>
      </c>
      <c r="C79" s="15">
        <f t="shared" si="3"/>
        <v>10000</v>
      </c>
      <c r="D79" s="7">
        <v>0</v>
      </c>
      <c r="E79" s="7">
        <v>0</v>
      </c>
      <c r="F79" s="7">
        <v>10000</v>
      </c>
      <c r="G79" s="8">
        <v>0</v>
      </c>
    </row>
    <row r="80" spans="1:7" ht="40.5" x14ac:dyDescent="0.25">
      <c r="A80" s="10">
        <f t="shared" si="4"/>
        <v>25.740000000000101</v>
      </c>
      <c r="B80" s="18" t="s">
        <v>73</v>
      </c>
      <c r="C80" s="15">
        <f t="shared" si="3"/>
        <v>5000</v>
      </c>
      <c r="D80" s="7">
        <v>0</v>
      </c>
      <c r="E80" s="7">
        <v>0</v>
      </c>
      <c r="F80" s="7">
        <v>5000</v>
      </c>
      <c r="G80" s="8">
        <v>0</v>
      </c>
    </row>
    <row r="81" spans="1:7" ht="20.25" x14ac:dyDescent="0.25">
      <c r="A81" s="10">
        <f t="shared" si="4"/>
        <v>25.750000000000103</v>
      </c>
      <c r="B81" s="18" t="s">
        <v>74</v>
      </c>
      <c r="C81" s="15">
        <f t="shared" si="3"/>
        <v>43.808444000000001</v>
      </c>
      <c r="D81" s="7">
        <v>0</v>
      </c>
      <c r="E81" s="7">
        <v>0</v>
      </c>
      <c r="F81" s="7">
        <v>43.808444000000001</v>
      </c>
      <c r="G81" s="8">
        <v>0</v>
      </c>
    </row>
    <row r="82" spans="1:7" ht="40.5" x14ac:dyDescent="0.25">
      <c r="A82" s="10">
        <f t="shared" si="4"/>
        <v>25.760000000000105</v>
      </c>
      <c r="B82" s="18" t="s">
        <v>82</v>
      </c>
      <c r="C82" s="15">
        <f t="shared" si="3"/>
        <v>92.755638000000005</v>
      </c>
      <c r="D82" s="7">
        <v>0</v>
      </c>
      <c r="E82" s="7">
        <v>0</v>
      </c>
      <c r="F82" s="7">
        <v>0</v>
      </c>
      <c r="G82" s="8">
        <v>92.755638000000005</v>
      </c>
    </row>
    <row r="83" spans="1:7" ht="40.5" x14ac:dyDescent="0.25">
      <c r="A83" s="10">
        <f t="shared" si="4"/>
        <v>25.770000000000106</v>
      </c>
      <c r="B83" s="18" t="s">
        <v>83</v>
      </c>
      <c r="C83" s="15">
        <f t="shared" si="3"/>
        <v>84.882999999999996</v>
      </c>
      <c r="D83" s="7">
        <v>0</v>
      </c>
      <c r="E83" s="7">
        <v>0</v>
      </c>
      <c r="F83" s="7">
        <v>0</v>
      </c>
      <c r="G83" s="8">
        <v>84.882999999999996</v>
      </c>
    </row>
    <row r="84" spans="1:7" ht="40.5" x14ac:dyDescent="0.25">
      <c r="A84" s="10">
        <f t="shared" si="4"/>
        <v>25.780000000000108</v>
      </c>
      <c r="B84" s="18" t="s">
        <v>84</v>
      </c>
      <c r="C84" s="15">
        <f t="shared" si="3"/>
        <v>35.573</v>
      </c>
      <c r="D84" s="7">
        <v>0</v>
      </c>
      <c r="E84" s="7">
        <v>0</v>
      </c>
      <c r="F84" s="7">
        <v>0</v>
      </c>
      <c r="G84" s="8">
        <v>35.573</v>
      </c>
    </row>
    <row r="85" spans="1:7" ht="40.5" x14ac:dyDescent="0.25">
      <c r="A85" s="10">
        <f t="shared" si="4"/>
        <v>25.790000000000109</v>
      </c>
      <c r="B85" s="18" t="s">
        <v>85</v>
      </c>
      <c r="C85" s="15">
        <f t="shared" si="3"/>
        <v>42.072595999999997</v>
      </c>
      <c r="D85" s="7">
        <v>0</v>
      </c>
      <c r="E85" s="7">
        <v>0</v>
      </c>
      <c r="F85" s="7">
        <v>0</v>
      </c>
      <c r="G85" s="8">
        <v>42.072595999999997</v>
      </c>
    </row>
    <row r="86" spans="1:7" ht="40.5" x14ac:dyDescent="0.25">
      <c r="A86" s="10">
        <f t="shared" si="4"/>
        <v>25.800000000000111</v>
      </c>
      <c r="B86" s="18" t="s">
        <v>86</v>
      </c>
      <c r="C86" s="15">
        <f t="shared" si="3"/>
        <v>16.785</v>
      </c>
      <c r="D86" s="7">
        <v>0</v>
      </c>
      <c r="E86" s="7">
        <v>0</v>
      </c>
      <c r="F86" s="7">
        <v>0</v>
      </c>
      <c r="G86" s="8">
        <v>16.785</v>
      </c>
    </row>
    <row r="87" spans="1:7" ht="40.5" x14ac:dyDescent="0.25">
      <c r="A87" s="10">
        <f t="shared" si="4"/>
        <v>25.810000000000112</v>
      </c>
      <c r="B87" s="18" t="s">
        <v>17</v>
      </c>
      <c r="C87" s="15">
        <f t="shared" si="3"/>
        <v>288.923</v>
      </c>
      <c r="D87" s="7">
        <v>0</v>
      </c>
      <c r="E87" s="7">
        <v>0</v>
      </c>
      <c r="F87" s="7">
        <v>0</v>
      </c>
      <c r="G87" s="8">
        <v>288.923</v>
      </c>
    </row>
  </sheetData>
  <autoFilter ref="B6:G87"/>
  <mergeCells count="9">
    <mergeCell ref="A1:G1"/>
    <mergeCell ref="A2:G2"/>
    <mergeCell ref="A4:A5"/>
    <mergeCell ref="B4:B5"/>
    <mergeCell ref="C4:C5"/>
    <mergeCell ref="D4:D5"/>
    <mergeCell ref="E4:E5"/>
    <mergeCell ref="F4:F5"/>
    <mergeCell ref="G4:G5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66" fitToHeight="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25</vt:lpstr>
      <vt:lpstr>'25'!Заголовки_для_печати</vt:lpstr>
      <vt:lpstr>'25'!Область_печати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2022-02-28T10:46:55Z</dcterms:modified>
</cp:coreProperties>
</file>