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5" sheetId="1" r:id="rId1"/>
  </sheets>
  <definedNames>
    <definedName name="_xlnm._FilterDatabase" localSheetId="0" hidden="1">'25'!$A$6:$I$32</definedName>
    <definedName name="_xlnm._FilterDatabase" localSheetId="0" hidden="1">'25'!$A$6:$L$65</definedName>
    <definedName name="_xlnm.Print_Area" localSheetId="0">'25'!$A$1:$G$32</definedName>
    <definedName name="_xlnm.Print_Titles" localSheetId="0">'25'!$4:$5</definedName>
  </definedNames>
  <calcPr fullCalcOnLoad="1"/>
</workbook>
</file>

<file path=xl/sharedStrings.xml><?xml version="1.0" encoding="utf-8"?>
<sst xmlns="http://schemas.openxmlformats.org/spreadsheetml/2006/main" count="70" uniqueCount="69">
  <si>
    <t>T/r</t>
  </si>
  <si>
    <t>Jami</t>
  </si>
  <si>
    <t>Ijtimoiy soliq</t>
  </si>
  <si>
    <t>Boshqa joriy xarajatlar</t>
  </si>
  <si>
    <t>M A' L U M O T</t>
  </si>
  <si>
    <t>mln.so'm</t>
  </si>
  <si>
    <t>Namangan viloyati hokimligi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</si>
  <si>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</si>
  <si>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</si>
  <si>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</si>
  <si>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Viloyat hokimligi</t>
  </si>
  <si>
    <t>O’zbekiston Respublikasi Bosh vazirining Namangan viloyati tadbirkorlik murojaatlarini kurib chiqish qabulxonalari</t>
  </si>
  <si>
    <t>Viloyat mahalliy byudjetining zahira jamg’armasi</t>
  </si>
  <si>
    <t>YaBIK Kosonsoy t Ishonch va Atanguzar MFY Namangansoy PK297 40dan PK301 50gacha must</t>
  </si>
  <si>
    <t>YaBIK Kosonsoy t CHek MFY Xitoysoy PK88 85dan PK92 15gacha mustahkamlash</t>
  </si>
  <si>
    <t>YaBIK Norin daryosini PK357 10 dan PK 358 10gacha qirg’oqni mustahkamlash</t>
  </si>
  <si>
    <t>YaBIK Chortoq t Chortoqsoyning Beshtol MFY uzanini mustahkamlash</t>
  </si>
  <si>
    <t>YaBIK Pop t Sirdaryo PK 646 00dan PK 655 00gacha qirg’oqni mustahkamlash</t>
  </si>
  <si>
    <t>YaBIK Kosonsoy t Qaytmas MFY Xitoysoy PK 47 00dan 49 50gacha mustahkamlash</t>
  </si>
  <si>
    <t>YaBIK Kosonsoy t CHek MFY Xitoysoy PK 80 50dan PK 82 50gacha mustahkamlash</t>
  </si>
  <si>
    <t>YaBIK Kosonsoy t Rovot KFY Obodon MFY Xitoyson PK 00 60dan PK 03 70gacha mustahkamlash</t>
  </si>
  <si>
    <t>YaBIK Namangan t Sirdaryo Tepaqo‘rg‘on MFY PK195 30 PK 203 30gacha qirg’oqni mustahkamlash</t>
  </si>
  <si>
    <t>YaBIK Uychi t Guliston KFY Norin daryosi PK 418 33dan PK 425 83gacha qirg’oqni mustahkamlash</t>
  </si>
  <si>
    <t>Namangan viloyati o’simliklar karantin hududiy inspeksiyasi</t>
  </si>
  <si>
    <t>Namangan viloyat Maxsus ekspluatatsiya-montaj bo’limi</t>
  </si>
  <si>
    <t>Namangan viloyat Maxsus ekspluatatsiya-montaj bo’limi (dastur)</t>
  </si>
  <si>
    <t>Namangan viloyati fuqarolarni o’zini o’zi boshqarish organlari hodimlarining malakasini oshirish markazi</t>
  </si>
  <si>
    <t>Viloyat hokimligi (ko’nikma markazi)</t>
  </si>
  <si>
    <t>2021 yil yanvar-sentyabr oylarida viloyat mahalliy budjetdan ajratilgan mablag'larning o'z tasarrufidagi budjet tashkilotlari kesimidagi ijrosi to'g'risida</t>
  </si>
  <si>
    <t>Namangan viloyati hokimligi qoshidagi Markaziy oyingoxi binolari va inshootlaridan foydalanish direksiyasi davlat unitar korxonasi</t>
  </si>
  <si>
    <t>Namangan viloyati hokimligi qoshidagi Markaziy oyingoxi binolari va inshootlaridan foydalanish direksiyasi davlat unitar korxonasi (erkin qoldiq mablag'lari hisobidan)</t>
  </si>
  <si>
    <t>Viloyat hokimligining YaBIK Davlatobod tuman hokimligi mukammal tamirlash</t>
  </si>
  <si>
    <t>Viloyat hokimligining YaBIK Qabullar uyi mukammal ta’mirlash</t>
  </si>
  <si>
    <t xml:space="preserve">Vazirlar Mahkamasi huzuridagi agrosanoat majmui ustidan nazorat qilish inspeksiyasining Namangan viloyat boshqarmasi </t>
  </si>
  <si>
    <t>Namangan viloyati Moliya bosh boshqarmasi ichki yo'llarni ta'mirlash xarajatlari (erkin qoldiq mablag'lar hisobidan)</t>
  </si>
  <si>
    <t>Namangan viloyati Moliya bosh boshqarmasi ichki yo'llarni ta'mirlash xarajatlari (daromad rejasini orttirib bajargan qismi hisobidan)</t>
  </si>
  <si>
    <t>Farg'ona suv qurilish invest DUK kreditor qarz</t>
  </si>
  <si>
    <t>YaBIK Kosonsoy t Bog'ishamol MFY Oltinmeros ko'chasi, Gulobod MFY Me'mor ko'chasigacha bo'lgan yo'lni obodonlashtirish</t>
  </si>
  <si>
    <t>YaBIK Namangan t Navqiron MFY Yangi hayot, Yangi yo'l, O'rikzor ko'chasini obodonlashtirish</t>
  </si>
  <si>
    <t>YaBIK Norin tumani Beruniy ko'chasini obodonlashtirish</t>
  </si>
  <si>
    <t>YaBIK Pop t Xazratibob MFY Tinchlik MFY ko'chasini obodonlashtirish</t>
  </si>
  <si>
    <t>YaBIK To'raqo'rg'on t Toshkent MFY Kosonsoy ko'chasini obodonlashtirish</t>
  </si>
  <si>
    <t>YaBIK Uychi t Beruniy, Navoiy va Bog' MFY hududidagi Beruniy ko'chasini obodonlashtirish</t>
  </si>
  <si>
    <t>YaBIK Uchqo'rg'on t Do'stlik, Mustaqillik, Gulshan ko'chalarini obodonlashtirish</t>
  </si>
  <si>
    <t>YaBIK Chortoq t Do'stlik MFY Ibn Sino ko'chasini obodonlashtirish</t>
  </si>
  <si>
    <t>YaBIK Chust t Istiqlol va Charog'on, Chustiy va Olmos ko'chalarini obodonlashtirish</t>
  </si>
  <si>
    <t>YaBIK Yangiqo'rg'on t Vodiy MFY Vodiy ko'chasini obodonlashtirish</t>
  </si>
  <si>
    <t>YaBIK Namangan sh Uychi, N.Nomongoniy, A.Temir va B.Mashrab ko'chalarini obodonlashtirish</t>
  </si>
  <si>
    <t>Viloyat hokimligining YaBIK (Vil hok bino-inshootlarini ta’mirlash)</t>
  </si>
  <si>
    <t>Namangan viloyati kichik nazorat zonalarini boshqarish bo'yicha yagona direksiyasi</t>
  </si>
  <si>
    <t>YaBIK Norin Qoradaryo PK 70 10 dan PK 77 10gacha qirg’oqni mustahkamlash</t>
  </si>
  <si>
    <t>Namangan viloyati hokimligi qoshidagi Markaziy oyingoxi binolari va inshootlaridan foydalanish direksiyasi davlat unitar korxonasi (ssuda mablag'lari hisobidan)</t>
  </si>
  <si>
    <t>Namangan viloyati Moliya bosh boshqarmasi ichki yo'llarni ta'mirlash xarajatlari (ssuda mablag'lari)</t>
  </si>
  <si>
    <t>Shahar passajir transportida ba’zi kategoriyadagi kishilarning bepul yurishlarini budjetdan qoplash</t>
  </si>
  <si>
    <t>YaBIK Namangan shahridagi Qabullar uyida qo'shimcha bino inshootlar qurish</t>
  </si>
  <si>
    <t>YaBIK Namangan shahar Davlatobod tuman hokimligi uchun ma'muriy bino qurilishi</t>
  </si>
  <si>
    <t>YaBIK Namangan shahar Davlatobod tuman hokimligi uchun ma'muriy bino qurilishi (ssuda mablag'lari hisobidan)</t>
  </si>
  <si>
    <t>YaBIK Mingbuloq tumani Mustaqillik MFY Yangiyo'l ko'chasini obodonlashtirish</t>
  </si>
  <si>
    <t>YaBIK Mingbuloq tumani Jomashuy ko'prik podstansiyasida transformator shaxobchasi quvvatini oshirish, elektr tarmog'I tortish</t>
  </si>
  <si>
    <t>YaBIK Namangan shahrida qurilayotgan Prezident maktabi obyekti</t>
  </si>
  <si>
    <t>Kosonsoy Farm erkon iqtisodiy zonasi direksiyasi</t>
  </si>
  <si>
    <t>YaBIK UzLiDeP partiyasi ma'muriy binosini mukammal ta'mirlash</t>
  </si>
  <si>
    <t>YaBIK Adolat partiyasi ma'muriy binosini joriy ta'mirlash</t>
  </si>
  <si>
    <t>YaBIK Milliy tiklasnish partiyasi ma'muriy binosini joriy ta'mirlash</t>
  </si>
  <si>
    <t>YaBIK EKO tiklasnish partiyasi ma'muriy binosini joriy ta'mirlash</t>
  </si>
  <si>
    <t>YaBIK Namangan shahar xalqaro aeroporti VIP zali xonalarini joriy ta'mirlash</t>
  </si>
  <si>
    <t>Viloyat hokimligi grant mablag'lari</t>
  </si>
  <si>
    <t>Viloyat hokimligi media departamenti</t>
  </si>
  <si>
    <t>Namangan viloyati yer uchastkalarini olib qo'yilishi munosabati bilan jamg'arma xarajatlari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</si>
</sst>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3" fontId="46" fillId="33" borderId="17" xfId="0" applyNumberFormat="1" applyFont="1" applyFill="1" applyBorder="1" applyAlignment="1">
      <alignment horizontal="center"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3" customWidth="1"/>
    <col min="2" max="2" width="53.7109375" style="3" customWidth="1"/>
    <col min="3" max="3" width="19.140625" style="3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9" customWidth="1"/>
    <col min="9" max="9" width="10.57421875" style="19" bestFit="1" customWidth="1"/>
    <col min="10" max="16384" width="9.140625" style="19" customWidth="1"/>
  </cols>
  <sheetData>
    <row r="1" spans="1:7" s="17" customFormat="1" ht="55.5" customHeight="1">
      <c r="A1" s="29" t="s">
        <v>28</v>
      </c>
      <c r="B1" s="29"/>
      <c r="C1" s="29"/>
      <c r="D1" s="29"/>
      <c r="E1" s="29"/>
      <c r="F1" s="29"/>
      <c r="G1" s="29"/>
    </row>
    <row r="2" spans="1:7" s="17" customFormat="1" ht="27">
      <c r="A2" s="30" t="s">
        <v>4</v>
      </c>
      <c r="B2" s="30"/>
      <c r="C2" s="30"/>
      <c r="D2" s="30"/>
      <c r="E2" s="30"/>
      <c r="F2" s="30"/>
      <c r="G2" s="30"/>
    </row>
    <row r="3" spans="1:7" s="17" customFormat="1" ht="19.5" thickBot="1">
      <c r="A3" s="3"/>
      <c r="B3" s="3"/>
      <c r="C3" s="3"/>
      <c r="D3" s="3"/>
      <c r="E3" s="3"/>
      <c r="F3" s="3"/>
      <c r="G3" s="4" t="s">
        <v>5</v>
      </c>
    </row>
    <row r="4" spans="1:7" s="17" customFormat="1" ht="31.5" customHeight="1">
      <c r="A4" s="31" t="s">
        <v>0</v>
      </c>
      <c r="B4" s="33" t="s">
        <v>7</v>
      </c>
      <c r="C4" s="33" t="s">
        <v>1</v>
      </c>
      <c r="D4" s="33" t="s">
        <v>8</v>
      </c>
      <c r="E4" s="33" t="s">
        <v>2</v>
      </c>
      <c r="F4" s="33" t="s">
        <v>3</v>
      </c>
      <c r="G4" s="35" t="s">
        <v>9</v>
      </c>
    </row>
    <row r="5" spans="1:7" s="17" customFormat="1" ht="75.75" customHeight="1" thickBot="1">
      <c r="A5" s="32"/>
      <c r="B5" s="34"/>
      <c r="C5" s="34"/>
      <c r="D5" s="34"/>
      <c r="E5" s="34"/>
      <c r="F5" s="34"/>
      <c r="G5" s="36"/>
    </row>
    <row r="6" spans="1:7" ht="21" thickBot="1">
      <c r="A6" s="20">
        <v>1</v>
      </c>
      <c r="B6" s="21" t="s">
        <v>6</v>
      </c>
      <c r="C6" s="22">
        <f>+D6+E6+F6+G6</f>
        <v>230015.82556309996</v>
      </c>
      <c r="D6" s="22">
        <f>+SUM(D7:D65)</f>
        <v>12206.283850000002</v>
      </c>
      <c r="E6" s="22">
        <f>+SUM(E7:E65)</f>
        <v>3012.5334260000004</v>
      </c>
      <c r="F6" s="22">
        <f>+SUM(F7:F65)</f>
        <v>153695.28190145997</v>
      </c>
      <c r="G6" s="23">
        <f>+SUM(G7:G65)</f>
        <v>61101.72638564001</v>
      </c>
    </row>
    <row r="7" spans="1:7" ht="20.25">
      <c r="A7" s="11">
        <v>1.1</v>
      </c>
      <c r="B7" s="12" t="s">
        <v>10</v>
      </c>
      <c r="C7" s="13">
        <f>+SUM(D7:G7)</f>
        <v>8814.34320151</v>
      </c>
      <c r="D7" s="14">
        <v>5054.390987</v>
      </c>
      <c r="E7" s="14">
        <v>1262.0471040000002</v>
      </c>
      <c r="F7" s="14">
        <v>2497.90511051</v>
      </c>
      <c r="G7" s="15">
        <v>0</v>
      </c>
    </row>
    <row r="8" spans="1:11" ht="60.75">
      <c r="A8" s="5">
        <f aca="true" t="shared" si="0" ref="A8:A15">+A7+0.1</f>
        <v>1.2000000000000002</v>
      </c>
      <c r="B8" s="6" t="s">
        <v>11</v>
      </c>
      <c r="C8" s="8">
        <f aca="true" t="shared" si="1" ref="C8:C65">+SUM(D8:G8)</f>
        <v>1461.1082720000002</v>
      </c>
      <c r="D8" s="9">
        <v>1131.514617</v>
      </c>
      <c r="E8" s="9">
        <v>283.891655</v>
      </c>
      <c r="F8" s="9">
        <v>45.702</v>
      </c>
      <c r="G8" s="10">
        <v>0</v>
      </c>
      <c r="J8" s="18"/>
      <c r="K8" s="18"/>
    </row>
    <row r="9" spans="1:7" ht="40.5">
      <c r="A9" s="5">
        <f t="shared" si="0"/>
        <v>1.3000000000000003</v>
      </c>
      <c r="B9" s="6" t="s">
        <v>12</v>
      </c>
      <c r="C9" s="8">
        <f t="shared" si="1"/>
        <v>5165.166038229999</v>
      </c>
      <c r="D9" s="9">
        <v>0</v>
      </c>
      <c r="E9" s="9">
        <v>0</v>
      </c>
      <c r="F9" s="9">
        <v>5165.166038229999</v>
      </c>
      <c r="G9" s="10">
        <v>0</v>
      </c>
    </row>
    <row r="10" spans="1:7" ht="81">
      <c r="A10" s="5">
        <f t="shared" si="0"/>
        <v>1.4000000000000004</v>
      </c>
      <c r="B10" s="6" t="s">
        <v>29</v>
      </c>
      <c r="C10" s="8">
        <f t="shared" si="1"/>
        <v>2320</v>
      </c>
      <c r="D10" s="9">
        <v>0</v>
      </c>
      <c r="E10" s="9">
        <v>0</v>
      </c>
      <c r="F10" s="9">
        <v>2320</v>
      </c>
      <c r="G10" s="10">
        <v>0</v>
      </c>
    </row>
    <row r="11" spans="1:7" ht="101.25">
      <c r="A11" s="5">
        <f t="shared" si="0"/>
        <v>1.5000000000000004</v>
      </c>
      <c r="B11" s="6" t="s">
        <v>30</v>
      </c>
      <c r="C11" s="8">
        <f t="shared" si="1"/>
        <v>2000</v>
      </c>
      <c r="D11" s="9">
        <v>0</v>
      </c>
      <c r="E11" s="9">
        <v>0</v>
      </c>
      <c r="F11" s="9">
        <v>2000</v>
      </c>
      <c r="G11" s="10">
        <v>0</v>
      </c>
    </row>
    <row r="12" spans="1:7" ht="101.25">
      <c r="A12" s="5">
        <f t="shared" si="0"/>
        <v>1.6000000000000005</v>
      </c>
      <c r="B12" s="6" t="s">
        <v>51</v>
      </c>
      <c r="C12" s="8">
        <f t="shared" si="1"/>
        <v>1725.6411239999998</v>
      </c>
      <c r="D12" s="9">
        <v>0</v>
      </c>
      <c r="E12" s="9">
        <v>0</v>
      </c>
      <c r="F12" s="9">
        <f>(725641.124+1000000)/1000</f>
        <v>1725.6411239999998</v>
      </c>
      <c r="G12" s="10">
        <v>0</v>
      </c>
    </row>
    <row r="13" spans="1:7" ht="60.75">
      <c r="A13" s="5">
        <f t="shared" si="0"/>
        <v>1.7000000000000006</v>
      </c>
      <c r="B13" s="6" t="s">
        <v>13</v>
      </c>
      <c r="C13" s="8">
        <f t="shared" si="1"/>
        <v>1021.0016489999999</v>
      </c>
      <c r="D13" s="9">
        <v>0</v>
      </c>
      <c r="E13" s="9">
        <v>0</v>
      </c>
      <c r="F13" s="9">
        <v>0</v>
      </c>
      <c r="G13" s="10">
        <v>1021.0016489999999</v>
      </c>
    </row>
    <row r="14" spans="1:7" ht="60.75">
      <c r="A14" s="5">
        <f t="shared" si="0"/>
        <v>1.8000000000000007</v>
      </c>
      <c r="B14" s="6" t="s">
        <v>14</v>
      </c>
      <c r="C14" s="8">
        <f t="shared" si="1"/>
        <v>359.21797200000003</v>
      </c>
      <c r="D14" s="9">
        <v>0</v>
      </c>
      <c r="E14" s="9">
        <v>0</v>
      </c>
      <c r="F14" s="9">
        <v>0</v>
      </c>
      <c r="G14" s="10">
        <v>359.21797200000003</v>
      </c>
    </row>
    <row r="15" spans="1:7" ht="40.5">
      <c r="A15" s="5">
        <f t="shared" si="0"/>
        <v>1.9000000000000008</v>
      </c>
      <c r="B15" s="6" t="s">
        <v>15</v>
      </c>
      <c r="C15" s="8">
        <f t="shared" si="1"/>
        <v>788.7189350000001</v>
      </c>
      <c r="D15" s="9">
        <v>0</v>
      </c>
      <c r="E15" s="9">
        <v>0</v>
      </c>
      <c r="F15" s="9">
        <v>0</v>
      </c>
      <c r="G15" s="10">
        <v>788.7189350000001</v>
      </c>
    </row>
    <row r="16" spans="1:7" ht="40.5">
      <c r="A16" s="7">
        <v>1.1</v>
      </c>
      <c r="B16" s="6" t="s">
        <v>50</v>
      </c>
      <c r="C16" s="8">
        <f t="shared" si="1"/>
        <v>1291.7823859999999</v>
      </c>
      <c r="D16" s="9">
        <v>0</v>
      </c>
      <c r="E16" s="9">
        <v>0</v>
      </c>
      <c r="F16" s="9">
        <v>0</v>
      </c>
      <c r="G16" s="10">
        <v>1291.7823859999999</v>
      </c>
    </row>
    <row r="17" spans="1:7" ht="40.5">
      <c r="A17" s="7">
        <f aca="true" t="shared" si="2" ref="A17:A56">+A16+0.01</f>
        <v>1.11</v>
      </c>
      <c r="B17" s="6" t="s">
        <v>16</v>
      </c>
      <c r="C17" s="8">
        <f t="shared" si="1"/>
        <v>1365.30352</v>
      </c>
      <c r="D17" s="9">
        <v>0</v>
      </c>
      <c r="E17" s="9">
        <v>0</v>
      </c>
      <c r="F17" s="9">
        <v>0</v>
      </c>
      <c r="G17" s="10">
        <v>1365.30352</v>
      </c>
    </row>
    <row r="18" spans="1:7" ht="40.5">
      <c r="A18" s="7">
        <f t="shared" si="2"/>
        <v>1.12</v>
      </c>
      <c r="B18" s="6" t="s">
        <v>17</v>
      </c>
      <c r="C18" s="8">
        <f t="shared" si="1"/>
        <v>2421.945984</v>
      </c>
      <c r="D18" s="9">
        <v>0</v>
      </c>
      <c r="E18" s="9">
        <v>0</v>
      </c>
      <c r="F18" s="9">
        <v>0</v>
      </c>
      <c r="G18" s="10">
        <v>2421.945984</v>
      </c>
    </row>
    <row r="19" spans="1:7" ht="60.75">
      <c r="A19" s="7">
        <f t="shared" si="2"/>
        <v>1.1300000000000001</v>
      </c>
      <c r="B19" s="6" t="s">
        <v>18</v>
      </c>
      <c r="C19" s="8">
        <f t="shared" si="1"/>
        <v>281.716795</v>
      </c>
      <c r="D19" s="9">
        <v>0</v>
      </c>
      <c r="E19" s="9">
        <v>0</v>
      </c>
      <c r="F19" s="9">
        <v>0</v>
      </c>
      <c r="G19" s="10">
        <v>281.716795</v>
      </c>
    </row>
    <row r="20" spans="1:7" ht="60.75">
      <c r="A20" s="7">
        <f t="shared" si="2"/>
        <v>1.1400000000000001</v>
      </c>
      <c r="B20" s="6" t="s">
        <v>19</v>
      </c>
      <c r="C20" s="8">
        <f t="shared" si="1"/>
        <v>158.4245</v>
      </c>
      <c r="D20" s="9">
        <v>0</v>
      </c>
      <c r="E20" s="9">
        <v>0</v>
      </c>
      <c r="F20" s="9">
        <v>0</v>
      </c>
      <c r="G20" s="10">
        <v>158.4245</v>
      </c>
    </row>
    <row r="21" spans="1:7" ht="60.75">
      <c r="A21" s="7">
        <f t="shared" si="2"/>
        <v>1.1500000000000001</v>
      </c>
      <c r="B21" s="6" t="s">
        <v>20</v>
      </c>
      <c r="C21" s="8">
        <f t="shared" si="1"/>
        <v>354.73220899999995</v>
      </c>
      <c r="D21" s="9">
        <v>0</v>
      </c>
      <c r="E21" s="9">
        <v>0</v>
      </c>
      <c r="F21" s="9">
        <v>0</v>
      </c>
      <c r="G21" s="10">
        <v>354.73220899999995</v>
      </c>
    </row>
    <row r="22" spans="1:7" ht="60.75">
      <c r="A22" s="7">
        <f t="shared" si="2"/>
        <v>1.1600000000000001</v>
      </c>
      <c r="B22" s="6" t="s">
        <v>21</v>
      </c>
      <c r="C22" s="8">
        <f t="shared" si="1"/>
        <v>1964.794973</v>
      </c>
      <c r="D22" s="9">
        <v>0</v>
      </c>
      <c r="E22" s="9">
        <v>0</v>
      </c>
      <c r="F22" s="9">
        <v>0</v>
      </c>
      <c r="G22" s="10">
        <v>1964.794973</v>
      </c>
    </row>
    <row r="23" spans="1:7" ht="60.75">
      <c r="A23" s="7">
        <f t="shared" si="2"/>
        <v>1.1700000000000002</v>
      </c>
      <c r="B23" s="6" t="s">
        <v>22</v>
      </c>
      <c r="C23" s="8">
        <f t="shared" si="1"/>
        <v>1411.24035</v>
      </c>
      <c r="D23" s="9">
        <v>0</v>
      </c>
      <c r="E23" s="9">
        <v>0</v>
      </c>
      <c r="F23" s="9">
        <v>0</v>
      </c>
      <c r="G23" s="10">
        <v>1411.24035</v>
      </c>
    </row>
    <row r="24" spans="1:7" ht="40.5">
      <c r="A24" s="7">
        <f t="shared" si="2"/>
        <v>1.1800000000000002</v>
      </c>
      <c r="B24" s="6" t="s">
        <v>31</v>
      </c>
      <c r="C24" s="8">
        <f t="shared" si="1"/>
        <v>1169.9999938299998</v>
      </c>
      <c r="D24" s="9">
        <v>0</v>
      </c>
      <c r="E24" s="9">
        <v>0</v>
      </c>
      <c r="F24" s="9">
        <v>0</v>
      </c>
      <c r="G24" s="10">
        <v>1169.9999938299998</v>
      </c>
    </row>
    <row r="25" spans="1:7" ht="40.5">
      <c r="A25" s="7">
        <f t="shared" si="2"/>
        <v>1.1900000000000002</v>
      </c>
      <c r="B25" s="6" t="s">
        <v>32</v>
      </c>
      <c r="C25" s="8">
        <f t="shared" si="1"/>
        <v>59.999333789999994</v>
      </c>
      <c r="D25" s="9">
        <v>0</v>
      </c>
      <c r="E25" s="9">
        <v>0</v>
      </c>
      <c r="F25" s="9">
        <v>0</v>
      </c>
      <c r="G25" s="10">
        <v>59.999333789999994</v>
      </c>
    </row>
    <row r="26" spans="1:7" ht="40.5">
      <c r="A26" s="7">
        <f t="shared" si="2"/>
        <v>1.2000000000000002</v>
      </c>
      <c r="B26" s="6" t="s">
        <v>23</v>
      </c>
      <c r="C26" s="8">
        <f t="shared" si="1"/>
        <v>1059.16890825</v>
      </c>
      <c r="D26" s="9">
        <v>821.3764470000001</v>
      </c>
      <c r="E26" s="9">
        <v>195.321112</v>
      </c>
      <c r="F26" s="9">
        <v>42.471349249999996</v>
      </c>
      <c r="G26" s="10">
        <v>0</v>
      </c>
    </row>
    <row r="27" spans="1:7" ht="40.5">
      <c r="A27" s="7">
        <f t="shared" si="2"/>
        <v>1.2100000000000002</v>
      </c>
      <c r="B27" s="6" t="s">
        <v>24</v>
      </c>
      <c r="C27" s="8">
        <f t="shared" si="1"/>
        <v>3279.7919265</v>
      </c>
      <c r="D27" s="9">
        <v>576.1739660000001</v>
      </c>
      <c r="E27" s="9">
        <v>141.304103</v>
      </c>
      <c r="F27" s="9">
        <v>2562.3138575</v>
      </c>
      <c r="G27" s="10">
        <v>0</v>
      </c>
    </row>
    <row r="28" spans="1:7" ht="40.5">
      <c r="A28" s="7">
        <f t="shared" si="2"/>
        <v>1.2200000000000002</v>
      </c>
      <c r="B28" s="6" t="s">
        <v>25</v>
      </c>
      <c r="C28" s="8">
        <f t="shared" si="1"/>
        <v>741.619842</v>
      </c>
      <c r="D28" s="9">
        <v>0</v>
      </c>
      <c r="E28" s="9">
        <v>0</v>
      </c>
      <c r="F28" s="9">
        <v>741.619842</v>
      </c>
      <c r="G28" s="10">
        <v>0</v>
      </c>
    </row>
    <row r="29" spans="1:7" ht="60.75">
      <c r="A29" s="7">
        <f t="shared" si="2"/>
        <v>1.2300000000000002</v>
      </c>
      <c r="B29" s="6" t="s">
        <v>26</v>
      </c>
      <c r="C29" s="8">
        <f t="shared" si="1"/>
        <v>343.86965398</v>
      </c>
      <c r="D29" s="9">
        <v>241.658253</v>
      </c>
      <c r="E29" s="9">
        <v>59.887696000000005</v>
      </c>
      <c r="F29" s="9">
        <v>42.323704979999995</v>
      </c>
      <c r="G29" s="10">
        <v>0</v>
      </c>
    </row>
    <row r="30" spans="1:7" ht="20.25">
      <c r="A30" s="7">
        <f t="shared" si="2"/>
        <v>1.2400000000000002</v>
      </c>
      <c r="B30" s="6" t="s">
        <v>27</v>
      </c>
      <c r="C30" s="8">
        <f t="shared" si="1"/>
        <v>44.673307</v>
      </c>
      <c r="D30" s="9">
        <v>35.577444</v>
      </c>
      <c r="E30" s="9">
        <v>9.095863</v>
      </c>
      <c r="F30" s="9">
        <v>0</v>
      </c>
      <c r="G30" s="10">
        <v>0</v>
      </c>
    </row>
    <row r="31" spans="1:7" ht="60.75">
      <c r="A31" s="7">
        <f t="shared" si="2"/>
        <v>1.2500000000000002</v>
      </c>
      <c r="B31" s="6" t="s">
        <v>53</v>
      </c>
      <c r="C31" s="8">
        <f t="shared" si="1"/>
        <v>1225.982</v>
      </c>
      <c r="D31" s="9">
        <v>0</v>
      </c>
      <c r="E31" s="9">
        <v>0</v>
      </c>
      <c r="F31" s="9">
        <v>1225.982</v>
      </c>
      <c r="G31" s="10">
        <v>0</v>
      </c>
    </row>
    <row r="32" spans="1:7" ht="20.25">
      <c r="A32" s="7">
        <f t="shared" si="2"/>
        <v>1.2600000000000002</v>
      </c>
      <c r="B32" s="6" t="s">
        <v>10</v>
      </c>
      <c r="C32" s="8">
        <f t="shared" si="1"/>
        <v>63255.74</v>
      </c>
      <c r="D32" s="9">
        <v>0</v>
      </c>
      <c r="E32" s="9"/>
      <c r="F32" s="9">
        <v>63255.74</v>
      </c>
      <c r="G32" s="10"/>
    </row>
    <row r="33" spans="1:7" ht="81">
      <c r="A33" s="7">
        <f t="shared" si="2"/>
        <v>1.2700000000000002</v>
      </c>
      <c r="B33" s="6" t="s">
        <v>33</v>
      </c>
      <c r="C33" s="8">
        <f t="shared" si="1"/>
        <v>4587.93543599</v>
      </c>
      <c r="D33" s="9">
        <v>3535.659367</v>
      </c>
      <c r="E33" s="9">
        <v>858.002511</v>
      </c>
      <c r="F33" s="9">
        <v>194.27355799</v>
      </c>
      <c r="G33" s="10">
        <v>0</v>
      </c>
    </row>
    <row r="34" spans="1:7" ht="81">
      <c r="A34" s="7">
        <f t="shared" si="2"/>
        <v>1.2800000000000002</v>
      </c>
      <c r="B34" s="6" t="s">
        <v>34</v>
      </c>
      <c r="C34" s="8">
        <f t="shared" si="1"/>
        <v>7415</v>
      </c>
      <c r="D34" s="9">
        <v>0</v>
      </c>
      <c r="E34" s="9">
        <v>0</v>
      </c>
      <c r="F34" s="9">
        <v>7415</v>
      </c>
      <c r="G34" s="10">
        <v>0</v>
      </c>
    </row>
    <row r="35" spans="1:7" ht="81">
      <c r="A35" s="7">
        <f t="shared" si="2"/>
        <v>1.2900000000000003</v>
      </c>
      <c r="B35" s="6" t="s">
        <v>35</v>
      </c>
      <c r="C35" s="8">
        <f t="shared" si="1"/>
        <v>45000</v>
      </c>
      <c r="D35" s="9">
        <v>0</v>
      </c>
      <c r="E35" s="9">
        <v>0</v>
      </c>
      <c r="F35" s="9">
        <v>45000</v>
      </c>
      <c r="G35" s="10">
        <v>0</v>
      </c>
    </row>
    <row r="36" spans="1:7" ht="60.75">
      <c r="A36" s="7">
        <f t="shared" si="2"/>
        <v>1.3000000000000003</v>
      </c>
      <c r="B36" s="6" t="s">
        <v>52</v>
      </c>
      <c r="C36" s="8">
        <f t="shared" si="1"/>
        <v>13428.4</v>
      </c>
      <c r="D36" s="9">
        <v>0</v>
      </c>
      <c r="E36" s="9">
        <v>0</v>
      </c>
      <c r="F36" s="9">
        <v>13428.4</v>
      </c>
      <c r="G36" s="10">
        <v>0</v>
      </c>
    </row>
    <row r="37" spans="1:7" ht="40.5">
      <c r="A37" s="7">
        <f t="shared" si="2"/>
        <v>1.3100000000000003</v>
      </c>
      <c r="B37" s="6" t="s">
        <v>36</v>
      </c>
      <c r="C37" s="8">
        <f t="shared" si="1"/>
        <v>222.7</v>
      </c>
      <c r="D37" s="9">
        <v>0</v>
      </c>
      <c r="E37" s="9">
        <v>0</v>
      </c>
      <c r="F37" s="9">
        <v>0</v>
      </c>
      <c r="G37" s="10">
        <v>222.7</v>
      </c>
    </row>
    <row r="38" spans="1:7" ht="81">
      <c r="A38" s="7">
        <f t="shared" si="2"/>
        <v>1.3200000000000003</v>
      </c>
      <c r="B38" s="6" t="s">
        <v>37</v>
      </c>
      <c r="C38" s="8">
        <f t="shared" si="1"/>
        <v>5870.792385</v>
      </c>
      <c r="D38" s="9">
        <v>0</v>
      </c>
      <c r="E38" s="9">
        <v>0</v>
      </c>
      <c r="F38" s="9">
        <v>0</v>
      </c>
      <c r="G38" s="10">
        <v>5870.792385</v>
      </c>
    </row>
    <row r="39" spans="1:7" ht="60.75">
      <c r="A39" s="7">
        <f t="shared" si="2"/>
        <v>1.3300000000000003</v>
      </c>
      <c r="B39" s="6" t="s">
        <v>38</v>
      </c>
      <c r="C39" s="8">
        <f t="shared" si="1"/>
        <v>1980.5272870000001</v>
      </c>
      <c r="D39" s="9">
        <v>0</v>
      </c>
      <c r="E39" s="9">
        <v>0</v>
      </c>
      <c r="F39" s="9">
        <v>0</v>
      </c>
      <c r="G39" s="10">
        <v>1980.5272870000001</v>
      </c>
    </row>
    <row r="40" spans="1:7" ht="40.5">
      <c r="A40" s="7">
        <f t="shared" si="2"/>
        <v>1.3400000000000003</v>
      </c>
      <c r="B40" s="6" t="s">
        <v>39</v>
      </c>
      <c r="C40" s="8">
        <f t="shared" si="1"/>
        <v>2913.805836</v>
      </c>
      <c r="D40" s="9">
        <v>0</v>
      </c>
      <c r="E40" s="9">
        <v>0</v>
      </c>
      <c r="F40" s="9">
        <v>0</v>
      </c>
      <c r="G40" s="10">
        <v>2913.805836</v>
      </c>
    </row>
    <row r="41" spans="1:7" ht="40.5">
      <c r="A41" s="7">
        <f t="shared" si="2"/>
        <v>1.3500000000000003</v>
      </c>
      <c r="B41" s="6" t="s">
        <v>40</v>
      </c>
      <c r="C41" s="8">
        <f t="shared" si="1"/>
        <v>5068.7224160000005</v>
      </c>
      <c r="D41" s="9">
        <v>0</v>
      </c>
      <c r="E41" s="9">
        <v>0</v>
      </c>
      <c r="F41" s="9">
        <v>0</v>
      </c>
      <c r="G41" s="10">
        <v>5068.7224160000005</v>
      </c>
    </row>
    <row r="42" spans="1:7" ht="40.5">
      <c r="A42" s="7">
        <f t="shared" si="2"/>
        <v>1.3600000000000003</v>
      </c>
      <c r="B42" s="6" t="s">
        <v>41</v>
      </c>
      <c r="C42" s="8">
        <f t="shared" si="1"/>
        <v>3074.634</v>
      </c>
      <c r="D42" s="9">
        <v>0</v>
      </c>
      <c r="E42" s="9">
        <v>0</v>
      </c>
      <c r="F42" s="9">
        <v>0</v>
      </c>
      <c r="G42" s="10">
        <v>3074.634</v>
      </c>
    </row>
    <row r="43" spans="1:7" ht="60.75">
      <c r="A43" s="7">
        <f t="shared" si="2"/>
        <v>1.3700000000000003</v>
      </c>
      <c r="B43" s="6" t="s">
        <v>42</v>
      </c>
      <c r="C43" s="8">
        <f t="shared" si="1"/>
        <v>6192.550683</v>
      </c>
      <c r="D43" s="9">
        <v>0</v>
      </c>
      <c r="E43" s="9">
        <v>0</v>
      </c>
      <c r="F43" s="9">
        <v>0</v>
      </c>
      <c r="G43" s="10">
        <v>6192.550683</v>
      </c>
    </row>
    <row r="44" spans="1:7" ht="60.75">
      <c r="A44" s="7">
        <f t="shared" si="2"/>
        <v>1.3800000000000003</v>
      </c>
      <c r="B44" s="6" t="s">
        <v>43</v>
      </c>
      <c r="C44" s="8">
        <f t="shared" si="1"/>
        <v>2865.965232</v>
      </c>
      <c r="D44" s="9">
        <v>0</v>
      </c>
      <c r="E44" s="9">
        <v>0</v>
      </c>
      <c r="F44" s="9">
        <v>0</v>
      </c>
      <c r="G44" s="10">
        <v>2865.965232</v>
      </c>
    </row>
    <row r="45" spans="1:7" ht="40.5">
      <c r="A45" s="7">
        <f t="shared" si="2"/>
        <v>1.3900000000000003</v>
      </c>
      <c r="B45" s="6" t="s">
        <v>44</v>
      </c>
      <c r="C45" s="8">
        <f t="shared" si="1"/>
        <v>1619.466246</v>
      </c>
      <c r="D45" s="9">
        <v>0</v>
      </c>
      <c r="E45" s="9">
        <v>0</v>
      </c>
      <c r="F45" s="9">
        <v>0</v>
      </c>
      <c r="G45" s="10">
        <v>1619.466246</v>
      </c>
    </row>
    <row r="46" spans="1:7" ht="60.75">
      <c r="A46" s="7">
        <f t="shared" si="2"/>
        <v>1.4000000000000004</v>
      </c>
      <c r="B46" s="6" t="s">
        <v>45</v>
      </c>
      <c r="C46" s="8">
        <f t="shared" si="1"/>
        <v>2017.836257</v>
      </c>
      <c r="D46" s="9">
        <v>0</v>
      </c>
      <c r="E46" s="9">
        <v>0</v>
      </c>
      <c r="F46" s="9">
        <v>0</v>
      </c>
      <c r="G46" s="10">
        <v>2017.836257</v>
      </c>
    </row>
    <row r="47" spans="1:7" ht="40.5">
      <c r="A47" s="7">
        <f t="shared" si="2"/>
        <v>1.4100000000000004</v>
      </c>
      <c r="B47" s="6" t="s">
        <v>46</v>
      </c>
      <c r="C47" s="8">
        <f t="shared" si="1"/>
        <v>3575.508041</v>
      </c>
      <c r="D47" s="9">
        <v>0</v>
      </c>
      <c r="E47" s="9">
        <v>0</v>
      </c>
      <c r="F47" s="9">
        <v>0</v>
      </c>
      <c r="G47" s="10">
        <v>3575.508041</v>
      </c>
    </row>
    <row r="48" spans="1:7" ht="60.75">
      <c r="A48" s="7">
        <f t="shared" si="2"/>
        <v>1.4200000000000004</v>
      </c>
      <c r="B48" s="6" t="s">
        <v>47</v>
      </c>
      <c r="C48" s="8">
        <f t="shared" si="1"/>
        <v>3228.286728</v>
      </c>
      <c r="D48" s="9">
        <v>0</v>
      </c>
      <c r="E48" s="9">
        <v>0</v>
      </c>
      <c r="F48" s="9">
        <v>0</v>
      </c>
      <c r="G48" s="10">
        <v>3228.286728</v>
      </c>
    </row>
    <row r="49" spans="1:7" ht="40.5">
      <c r="A49" s="7">
        <f t="shared" si="2"/>
        <v>1.4300000000000004</v>
      </c>
      <c r="B49" s="6" t="s">
        <v>48</v>
      </c>
      <c r="C49" s="8">
        <f t="shared" si="1"/>
        <v>1015.582102</v>
      </c>
      <c r="D49" s="9">
        <v>0</v>
      </c>
      <c r="E49" s="9">
        <v>0</v>
      </c>
      <c r="F49" s="9">
        <v>1015.582102</v>
      </c>
      <c r="G49" s="10">
        <v>0</v>
      </c>
    </row>
    <row r="50" spans="1:7" ht="60.75">
      <c r="A50" s="7">
        <f t="shared" si="2"/>
        <v>1.4400000000000004</v>
      </c>
      <c r="B50" s="6" t="s">
        <v>49</v>
      </c>
      <c r="C50" s="8">
        <f t="shared" si="1"/>
        <v>1319.109306</v>
      </c>
      <c r="D50" s="9">
        <v>752.1800430000001</v>
      </c>
      <c r="E50" s="9">
        <v>189.855863</v>
      </c>
      <c r="F50" s="9">
        <v>377.0734</v>
      </c>
      <c r="G50" s="10">
        <v>0</v>
      </c>
    </row>
    <row r="51" spans="1:7" ht="40.5">
      <c r="A51" s="7">
        <f t="shared" si="2"/>
        <v>1.4500000000000004</v>
      </c>
      <c r="B51" s="6" t="s">
        <v>54</v>
      </c>
      <c r="C51" s="8">
        <f t="shared" si="1"/>
        <v>2956.56369702</v>
      </c>
      <c r="D51" s="9"/>
      <c r="E51" s="9"/>
      <c r="F51" s="9"/>
      <c r="G51" s="10">
        <v>2956.56369702</v>
      </c>
    </row>
    <row r="52" spans="1:7" ht="60.75">
      <c r="A52" s="7">
        <f t="shared" si="2"/>
        <v>1.4600000000000004</v>
      </c>
      <c r="B52" s="6" t="s">
        <v>55</v>
      </c>
      <c r="C52" s="8">
        <f t="shared" si="1"/>
        <v>1500</v>
      </c>
      <c r="D52" s="9"/>
      <c r="E52" s="9"/>
      <c r="F52" s="9"/>
      <c r="G52" s="10">
        <v>1500</v>
      </c>
    </row>
    <row r="53" spans="1:7" ht="60.75">
      <c r="A53" s="7">
        <f t="shared" si="2"/>
        <v>1.4700000000000004</v>
      </c>
      <c r="B53" s="6" t="s">
        <v>56</v>
      </c>
      <c r="C53" s="8">
        <f t="shared" si="1"/>
        <v>2000</v>
      </c>
      <c r="D53" s="9"/>
      <c r="E53" s="9"/>
      <c r="F53" s="9"/>
      <c r="G53" s="10">
        <v>2000</v>
      </c>
    </row>
    <row r="54" spans="1:7" ht="60.75">
      <c r="A54" s="7">
        <f t="shared" si="2"/>
        <v>1.4800000000000004</v>
      </c>
      <c r="B54" s="6" t="s">
        <v>57</v>
      </c>
      <c r="C54" s="8">
        <f t="shared" si="1"/>
        <v>3168.267707</v>
      </c>
      <c r="D54" s="9"/>
      <c r="E54" s="9"/>
      <c r="F54" s="9"/>
      <c r="G54" s="10">
        <v>3168.267707</v>
      </c>
    </row>
    <row r="55" spans="1:7" ht="81">
      <c r="A55" s="7">
        <f t="shared" si="2"/>
        <v>1.4900000000000004</v>
      </c>
      <c r="B55" s="6" t="s">
        <v>58</v>
      </c>
      <c r="C55" s="8">
        <f t="shared" si="1"/>
        <v>97.22127</v>
      </c>
      <c r="D55" s="9"/>
      <c r="E55" s="9"/>
      <c r="F55" s="9"/>
      <c r="G55" s="10">
        <v>97.22127</v>
      </c>
    </row>
    <row r="56" spans="1:7" ht="40.5">
      <c r="A56" s="7">
        <f t="shared" si="2"/>
        <v>1.5000000000000004</v>
      </c>
      <c r="B56" s="6" t="s">
        <v>59</v>
      </c>
      <c r="C56" s="8">
        <f t="shared" si="1"/>
        <v>100</v>
      </c>
      <c r="D56" s="9"/>
      <c r="E56" s="9"/>
      <c r="F56" s="9"/>
      <c r="G56" s="10">
        <v>100</v>
      </c>
    </row>
    <row r="57" spans="1:7" ht="40.5">
      <c r="A57" s="7">
        <f aca="true" t="shared" si="3" ref="A57:A64">+A56+0.01</f>
        <v>1.5100000000000005</v>
      </c>
      <c r="B57" s="6" t="s">
        <v>60</v>
      </c>
      <c r="C57" s="8">
        <f t="shared" si="1"/>
        <v>75.88384500000001</v>
      </c>
      <c r="D57" s="9">
        <v>57.752726</v>
      </c>
      <c r="E57" s="9">
        <v>13.127519</v>
      </c>
      <c r="F57" s="9">
        <v>5.0036</v>
      </c>
      <c r="G57" s="10"/>
    </row>
    <row r="58" spans="1:7" ht="40.5">
      <c r="A58" s="7">
        <f t="shared" si="3"/>
        <v>1.5200000000000005</v>
      </c>
      <c r="B58" s="6" t="s">
        <v>61</v>
      </c>
      <c r="C58" s="8">
        <f t="shared" si="1"/>
        <v>136.086</v>
      </c>
      <c r="D58" s="9"/>
      <c r="E58" s="9"/>
      <c r="F58" s="9">
        <v>136.086</v>
      </c>
      <c r="G58" s="10"/>
    </row>
    <row r="59" spans="1:7" ht="40.5">
      <c r="A59" s="7">
        <f t="shared" si="3"/>
        <v>1.5300000000000005</v>
      </c>
      <c r="B59" s="6" t="s">
        <v>62</v>
      </c>
      <c r="C59" s="8">
        <f t="shared" si="1"/>
        <v>2.647</v>
      </c>
      <c r="D59" s="9"/>
      <c r="E59" s="9"/>
      <c r="F59" s="9">
        <v>2.647</v>
      </c>
      <c r="G59" s="10"/>
    </row>
    <row r="60" spans="1:7" ht="40.5">
      <c r="A60" s="7">
        <f t="shared" si="3"/>
        <v>1.5400000000000005</v>
      </c>
      <c r="B60" s="6" t="s">
        <v>63</v>
      </c>
      <c r="C60" s="8">
        <f t="shared" si="1"/>
        <v>73.405</v>
      </c>
      <c r="D60" s="9"/>
      <c r="E60" s="9"/>
      <c r="F60" s="9">
        <v>73.405</v>
      </c>
      <c r="G60" s="10"/>
    </row>
    <row r="61" spans="1:7" ht="40.5">
      <c r="A61" s="7">
        <f t="shared" si="3"/>
        <v>1.5500000000000005</v>
      </c>
      <c r="B61" s="6" t="s">
        <v>64</v>
      </c>
      <c r="C61" s="8">
        <f t="shared" si="1"/>
        <v>106.802</v>
      </c>
      <c r="D61" s="9"/>
      <c r="E61" s="9"/>
      <c r="F61" s="9">
        <v>106.802</v>
      </c>
      <c r="G61" s="10"/>
    </row>
    <row r="62" spans="1:7" ht="60.75">
      <c r="A62" s="7">
        <f t="shared" si="3"/>
        <v>1.5600000000000005</v>
      </c>
      <c r="B62" s="6" t="s">
        <v>65</v>
      </c>
      <c r="C62" s="8">
        <f t="shared" si="1"/>
        <v>22.344215</v>
      </c>
      <c r="D62" s="9"/>
      <c r="E62" s="9"/>
      <c r="F62" s="9">
        <v>22.344215</v>
      </c>
      <c r="G62" s="10"/>
    </row>
    <row r="63" spans="1:7" ht="20.25">
      <c r="A63" s="7">
        <f t="shared" si="3"/>
        <v>1.5700000000000005</v>
      </c>
      <c r="B63" s="6" t="s">
        <v>66</v>
      </c>
      <c r="C63" s="8">
        <f t="shared" si="1"/>
        <v>77</v>
      </c>
      <c r="D63" s="9"/>
      <c r="E63" s="9"/>
      <c r="F63" s="9">
        <v>77</v>
      </c>
      <c r="G63" s="10"/>
    </row>
    <row r="64" spans="1:7" ht="20.25">
      <c r="A64" s="7">
        <f t="shared" si="3"/>
        <v>1.5800000000000005</v>
      </c>
      <c r="B64" s="6" t="s">
        <v>67</v>
      </c>
      <c r="C64" s="8">
        <f t="shared" si="1"/>
        <v>216.8</v>
      </c>
      <c r="D64" s="9"/>
      <c r="E64" s="9"/>
      <c r="F64" s="9">
        <v>216.8</v>
      </c>
      <c r="G64" s="10"/>
    </row>
    <row r="65" spans="1:7" ht="61.5" thickBot="1">
      <c r="A65" s="24"/>
      <c r="B65" s="25" t="s">
        <v>68</v>
      </c>
      <c r="C65" s="26">
        <f t="shared" si="1"/>
        <v>4000</v>
      </c>
      <c r="D65" s="27"/>
      <c r="E65" s="27"/>
      <c r="F65" s="27">
        <v>4000</v>
      </c>
      <c r="G65" s="28"/>
    </row>
    <row r="66" spans="4:6" ht="18.75">
      <c r="D66" s="2"/>
      <c r="E66" s="2"/>
      <c r="F66" s="2"/>
    </row>
    <row r="71" spans="5:6" ht="18.75">
      <c r="E71" s="16"/>
      <c r="F71" s="16"/>
    </row>
  </sheetData>
  <sheetProtection/>
  <autoFilter ref="A6:I32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2021-10-25T05:09:22Z</dcterms:modified>
  <cp:category/>
  <cp:version/>
  <cp:contentType/>
  <cp:contentStatus/>
</cp:coreProperties>
</file>