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Ш.Шерматов 2022\01 Умумий топшириқлар 2022\6247-3299\"/>
    </mc:Choice>
  </mc:AlternateContent>
  <bookViews>
    <workbookView xWindow="0" yWindow="0" windowWidth="28800" windowHeight="12435" activeTab="3"/>
  </bookViews>
  <sheets>
    <sheet name="6 илова" sheetId="2" r:id="rId1"/>
    <sheet name="7 илова" sheetId="3" r:id="rId2"/>
    <sheet name="8 илова" sheetId="4" r:id="rId3"/>
    <sheet name="15-илова" sheetId="5" r:id="rId4"/>
  </sheets>
  <definedNames>
    <definedName name="_xlnm.Print_Titles" localSheetId="3">'15-илова'!$4:$5</definedName>
    <definedName name="_xlnm.Print_Titles" localSheetId="0">'6 илова'!$4:$5</definedName>
    <definedName name="_xlnm.Print_Titles" localSheetId="1">'7 илова'!$5:$6</definedName>
    <definedName name="_xlnm.Print_Titles" localSheetId="2">'8 илова'!$4:$5</definedName>
    <definedName name="_xlnm.Print_Area" localSheetId="3">'15-илова'!$A$1:$J$90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5" l="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H8" i="3" l="1"/>
  <c r="H9" i="3"/>
  <c r="H10" i="3"/>
  <c r="A21" i="4" l="1"/>
  <c r="A22" i="4" s="1"/>
  <c r="A23" i="4" s="1"/>
  <c r="A24" i="4" s="1"/>
  <c r="A25" i="4" s="1"/>
  <c r="A26" i="4" s="1"/>
  <c r="A27" i="4" s="1"/>
  <c r="A28" i="4" s="1"/>
  <c r="A29" i="4" s="1"/>
  <c r="A30" i="4" s="1"/>
  <c r="A31" i="4" s="1"/>
  <c r="A32" i="4" s="1"/>
  <c r="A33" i="4" s="1"/>
  <c r="A9" i="4"/>
  <c r="A10" i="4" s="1"/>
  <c r="A11" i="4" s="1"/>
  <c r="A12" i="4" s="1"/>
  <c r="A13" i="4" s="1"/>
  <c r="A14" i="4" s="1"/>
  <c r="A15" i="4" s="1"/>
  <c r="A16" i="4" s="1"/>
  <c r="A17" i="4" s="1"/>
  <c r="A18" i="4" s="1"/>
  <c r="J33" i="4" l="1"/>
  <c r="J32" i="4"/>
  <c r="J31" i="4"/>
  <c r="J30" i="4"/>
  <c r="J29" i="4"/>
  <c r="J28" i="4"/>
  <c r="J27" i="4"/>
  <c r="J26" i="4"/>
  <c r="J25" i="4"/>
  <c r="J24" i="4"/>
  <c r="J23" i="4"/>
  <c r="J22" i="4"/>
  <c r="J21" i="4"/>
  <c r="J20" i="4"/>
  <c r="J18" i="4"/>
  <c r="J17" i="4"/>
  <c r="J16" i="4"/>
  <c r="J15" i="4"/>
  <c r="J14" i="4"/>
  <c r="J13" i="4"/>
  <c r="J12" i="4"/>
  <c r="J11" i="4"/>
  <c r="J10" i="4"/>
  <c r="J9" i="4"/>
  <c r="J8" i="4"/>
  <c r="I19" i="4"/>
  <c r="H19" i="4"/>
  <c r="I7" i="4"/>
  <c r="H7" i="4"/>
  <c r="G7" i="4"/>
  <c r="G6" i="4" s="1"/>
  <c r="F7" i="4"/>
  <c r="F19" i="4"/>
  <c r="J7" i="4" l="1"/>
  <c r="J19" i="4"/>
  <c r="I6" i="4"/>
  <c r="H6" i="4"/>
  <c r="F6" i="4"/>
  <c r="J6" i="4" l="1"/>
  <c r="E19" i="4"/>
  <c r="E7" i="4"/>
  <c r="G7" i="3"/>
  <c r="F7" i="3"/>
  <c r="E7" i="3"/>
  <c r="D7" i="3"/>
  <c r="H19" i="2"/>
  <c r="H7" i="2"/>
  <c r="A21" i="2"/>
  <c r="A22" i="2" s="1"/>
  <c r="A23" i="2" s="1"/>
  <c r="A24" i="2" s="1"/>
  <c r="A25" i="2" s="1"/>
  <c r="A26" i="2" s="1"/>
  <c r="A27" i="2" s="1"/>
  <c r="A28" i="2" s="1"/>
  <c r="A29" i="2" s="1"/>
  <c r="A30" i="2" s="1"/>
  <c r="A31" i="2" s="1"/>
  <c r="H7" i="3" l="1"/>
  <c r="H6" i="2"/>
  <c r="E6" i="4"/>
  <c r="A9" i="3" l="1"/>
  <c r="A10" i="3" s="1"/>
  <c r="A9" i="2"/>
  <c r="A10" i="2" s="1"/>
  <c r="A11" i="2" s="1"/>
  <c r="A12" i="2" s="1"/>
  <c r="A13" i="2" s="1"/>
  <c r="A14" i="2" s="1"/>
  <c r="A15" i="2" s="1"/>
  <c r="A16" i="2" s="1"/>
  <c r="A17" i="2" s="1"/>
  <c r="A18" i="2" s="1"/>
</calcChain>
</file>

<file path=xl/sharedStrings.xml><?xml version="1.0" encoding="utf-8"?>
<sst xmlns="http://schemas.openxmlformats.org/spreadsheetml/2006/main" count="811" uniqueCount="202">
  <si>
    <t>М А Ъ Л У М О Т</t>
  </si>
  <si>
    <t>Т/р</t>
  </si>
  <si>
    <t>Лойиҳа қуввати</t>
  </si>
  <si>
    <t>Пудратчи тўғрисида маълумотлар</t>
  </si>
  <si>
    <t>Пудратчи номи</t>
  </si>
  <si>
    <t>Корхона СТИРи</t>
  </si>
  <si>
    <t>Ҳисобот даври</t>
  </si>
  <si>
    <t>Тадбир номи</t>
  </si>
  <si>
    <t>Молиялаштириш манбаси*</t>
  </si>
  <si>
    <t>Харид жараёнини амалга ошириш тури</t>
  </si>
  <si>
    <t>Шартноманинг умумий қиймати
(минг сўм)</t>
  </si>
  <si>
    <t>Объект сони</t>
  </si>
  <si>
    <t>Режалаштирилган маблағ</t>
  </si>
  <si>
    <t>Молиялаштирил-ган маблағ
(минг сўм)</t>
  </si>
  <si>
    <t>Бажарилган ишлар ва харажатларнинг миқдори
(минг сўм)</t>
  </si>
  <si>
    <t>Ажратилган маблағнинг ўзлаштирилиши (%)</t>
  </si>
  <si>
    <t>Йил бошида учун тасдиқланган дастур асосида (минг сўм)</t>
  </si>
  <si>
    <t>Йил давомида
қўшимча ажратилган маблағлар асосида
(минг сўм</t>
  </si>
  <si>
    <t>Объект номи ва манзили</t>
  </si>
  <si>
    <t>Амалга ошириш муддати</t>
  </si>
  <si>
    <t>Ўлчов бирлиги</t>
  </si>
  <si>
    <t>Ажратилган маблағнинг ўзлаш-тирилиши (%)</t>
  </si>
  <si>
    <t>Дастурга киритиш учун асос</t>
  </si>
  <si>
    <t>Йил бошида учун тасдиқланган дастур асосида
(минг сўм)</t>
  </si>
  <si>
    <t>Йил давомида
қўшимча ажратилган маблағлар асосида
(минг сўм)</t>
  </si>
  <si>
    <t>Кредитор қарздорликни қоплаш</t>
  </si>
  <si>
    <t xml:space="preserve">Кирғоқ бўйи ва бошқа химоя иншоотлар </t>
  </si>
  <si>
    <t>Туман марказилари ободлаштириш</t>
  </si>
  <si>
    <t>Мингбулок т Мустакиллик МФЙ Янгийўл кучасини ободонлаштириш</t>
  </si>
  <si>
    <t>Косонсой т Чорбоғ МФЙ Тонг Юлдузидан Гулбоғ МФЙ Мемор кучигача ободон-ш</t>
  </si>
  <si>
    <t>Наманган т Навкирон МФЙ Янги хаёт ва Урикзор кучалари ободонлаштириш</t>
  </si>
  <si>
    <t>Норин тумани Беруний кўчасини ободонлаштириш</t>
  </si>
  <si>
    <t>Поп т Хазратибоб ва Тинчлик МФЙдан ўтувчи Хазратибоб шох куча ободонлаштириш</t>
  </si>
  <si>
    <t>Тўрақўрғон тумани Тошкент МФЙ Косонсой кўчасини ободонлаштириш</t>
  </si>
  <si>
    <t>Уйчи т Беруний, Навоий ва Боғ МФЙларда Беруний кўчасини ободонлаштириш</t>
  </si>
  <si>
    <t>Учкургон т Дустлик, Ўрдабоғ, Ёрқин ва Улуғбек МФЙлар худудидаги Дустлик, Мустакиллик, Гулшан кучаларини ободонлаштириш</t>
  </si>
  <si>
    <t>Чортоқ т Дустлик МФЙ Ибн Сино кучасини ободонлаштириш</t>
  </si>
  <si>
    <t>Чуст т Истиқлол ва Чарогон, Чустий ва Олмос кўчаларини ободонлаштириш</t>
  </si>
  <si>
    <t>Янгиқўрғон т Водий МФЙ Водий кўчасини ободонлаштириш</t>
  </si>
  <si>
    <t>Наманган ш И.Каримов ва Оромгох кучаси кесишмаси оралиғидаги куча ободон-ш</t>
  </si>
  <si>
    <t>Кредитор карздорлик</t>
  </si>
  <si>
    <t>Наманган т Сирдарё дарёсини Тупақўрғон МФЙ худуди ПК195+30 ПҚ203+30 бўлган қирғоғини мустахкамлаш</t>
  </si>
  <si>
    <t>Норин т Норин дарёсини Норинкапа КФЙ Янги Фарғона МФЙ худуди ПК357+10 ПК358+10гача қирғоғини мустахкамлаш</t>
  </si>
  <si>
    <t>Норин т Қордарё дарёсини Қоратери МФЙ худуди ПҚ70+10дан ПК 77+10 гача қирғоғини мустахкамлаш</t>
  </si>
  <si>
    <t>Чортоқ т Чортоқсой сойининг Бештол МФЙ худуди узанини тозалашва қирғоғини мустахкамлаш</t>
  </si>
  <si>
    <t xml:space="preserve">Поп т Сирдарё дарёсини Санг ҚФЙ Пиллачи МФЙ худуди ПК646+00дан ПК655+00 гача қирғоғини мустахкамлаш </t>
  </si>
  <si>
    <t>Уйчи т Гулистон ҚФЙ худуди Норин дарёсини ПК418+33дан ПК425+83 гача қирғоғини мустахкамлаш</t>
  </si>
  <si>
    <t>Косонсой т Ровот ҚФЙ Ободон МФЙ худуди Хитойсой сойини ПК00+60 дан ПК03+70гача қисмини мустахкамлаш</t>
  </si>
  <si>
    <t>Косонсой т Кайтмас МФЙ худуди Хитойсой сойини ПК47+00 дан 49+50 гача қисмини мустахкамлаш</t>
  </si>
  <si>
    <t>Косонсой т Чак МФЙ худуди Хитойсойнинг ПК80+50 дан ПК 82+50 гача қисмини мустахкамлаш</t>
  </si>
  <si>
    <t>Косонсой т Чак МФЙ худуди Хитойсойнинг ПК88+85 дан ПК 92+15 гача қисмини мустахкамлаш</t>
  </si>
  <si>
    <t xml:space="preserve">Косонсой т Ишонч ва Атангангузар МФй худудида Наманган сойнинг ПК297+40дан ПК301+50 кисмини мустахкамлаш </t>
  </si>
  <si>
    <t>Ободонлаш-тириш</t>
  </si>
  <si>
    <t>2021 йил</t>
  </si>
  <si>
    <t>"Ёркургон мелио сувкурилиш" МЧЖ</t>
  </si>
  <si>
    <t>"Строй мелио монтаж" МЧЖ</t>
  </si>
  <si>
    <t>танлов</t>
  </si>
  <si>
    <t>"Норин сув курилиш" МЧЖ</t>
  </si>
  <si>
    <t>"NASOS TA'MIR" МЧЖ</t>
  </si>
  <si>
    <t>"Бунёдкор Мубошер" МЧЖ</t>
  </si>
  <si>
    <t>"Мега Азия дизайн строй" МЧЖ</t>
  </si>
  <si>
    <t>"Келажак Мега строй" МЧЖ</t>
  </si>
  <si>
    <t>"Муродил вакт инвест" МЧЖ</t>
  </si>
  <si>
    <t>"Бунёдкор" МЧЖ</t>
  </si>
  <si>
    <t>"Баркамол таъмир бутлаш" МЧЖ</t>
  </si>
  <si>
    <t>"Косонсой Бунёд курилиш" МЧЖ</t>
  </si>
  <si>
    <t>"Шох Жалолиддин Сомоний" МЧЖ</t>
  </si>
  <si>
    <t>"Шайдуллохон курилиш пардоз" МЧЖ</t>
  </si>
  <si>
    <t>"Сифат Кафолат Стандарт сервис" ХК</t>
  </si>
  <si>
    <t>"Барокат Химат файз" ХК</t>
  </si>
  <si>
    <t>"Янгикургон курилиш монтаж" МЧЖ</t>
  </si>
  <si>
    <t>"Олимжон" ХК</t>
  </si>
  <si>
    <t>"401-ХММКК" МЧЖ</t>
  </si>
  <si>
    <t>Бюджет</t>
  </si>
  <si>
    <t>Вилоят буйича жами</t>
  </si>
  <si>
    <t>х</t>
  </si>
  <si>
    <t>Электрон тендер</t>
  </si>
  <si>
    <t>Танлов</t>
  </si>
  <si>
    <t>Жами</t>
  </si>
  <si>
    <t>Дамба</t>
  </si>
  <si>
    <t>ПК-4936</t>
  </si>
  <si>
    <t>Танлов якунланмаганлиги 
сабабли таксимланмаган маблағ</t>
  </si>
  <si>
    <t>x</t>
  </si>
  <si>
    <t>МАЪЛУМОТ</t>
  </si>
  <si>
    <t>Т/Р</t>
  </si>
  <si>
    <t>Қўшимча манба номи</t>
  </si>
  <si>
    <t>Шаклланган қўшимча маблағ миқдори</t>
  </si>
  <si>
    <t>Қўшимча манба ҳисобидан маблағ ажратилиши бўйича маҳаллий давлат органининг қарори</t>
  </si>
  <si>
    <t>Маблағ ажратилган ташкилот</t>
  </si>
  <si>
    <t>Маблағ ажратилишидан кўзланган мақсад*</t>
  </si>
  <si>
    <t>Ажратилган маблағ миқдори</t>
  </si>
  <si>
    <t>(минг сўм)</t>
  </si>
  <si>
    <t>Молиялаштирилган маблағ</t>
  </si>
  <si>
    <t>Амалга оширилган ишлар</t>
  </si>
  <si>
    <t>рақами</t>
  </si>
  <si>
    <t>санаси</t>
  </si>
  <si>
    <t xml:space="preserve">2021 йил </t>
  </si>
  <si>
    <t>2021 йил январь-декабрь ойларида вилоят ҳокимлигининг ягона буюртмачи инжиниринг компанияси томонидан қурилиш, реконструкция қилиш ва таъмирлаш ишлари бўйича ўтказилган танловлар (тендерлар) тўғрисидаги</t>
  </si>
  <si>
    <t>2021 йил январь-декабрь ойларида Наманган вилояти маҳаллий бюджетидан молиялаштириладиган ижтимоий ва ишлаб чиқариш инфратузилмасини ривожлантириш дастурларининг ижро этилиши тўғрисидаги</t>
  </si>
  <si>
    <t>2021 йил январь-декабрь ойларида Наманган вилояти маҳаллий бюджетидан молиялаштириладиган 
ижтимоий ва ишлаб чиқариш инфратузилмасини ривожлантириш дастурларининг ижро этилиши тўғрисидаги</t>
  </si>
  <si>
    <t>январь-декабрь (ой) 2021 йил *</t>
  </si>
  <si>
    <t>Наманган вилояти ҳокимлигининг ягона буюртмачи инжиниринг компаниясига қўшимча манбалари ҳисобидан харид қилинган товарлар ҳамда хизматлар, қурилиш, реконструкция қилиш ва таъмирлаш ишлари олиб борилаётган объектлар рўйхати, шунингдек қурилиш-таъмирлаш ишларининг молиялаштирилиши тўғрисида</t>
  </si>
  <si>
    <t>Наманган ЯБИК</t>
  </si>
  <si>
    <t>Таъмирлаш</t>
  </si>
  <si>
    <t>93/06</t>
  </si>
  <si>
    <t>Қурилиш</t>
  </si>
  <si>
    <t xml:space="preserve">ПҚ-4472-сон қарори ижосига мувофиқ, Давлат хизматини ривожлантириш  агентлиги вилоят филиалига маъмурий бино қуриш обектида бажарилган ишлардан хосил бўлган қарздорлик учун </t>
  </si>
  <si>
    <t>Наманган туманидаги аҳолини ичимлик сув таъминотини яхшилаш мақсадида “Жаниш” сув иншооти қурилишининг 2-босқичини амалга ошириш билан боғлиқ харажатлар учун</t>
  </si>
  <si>
    <t>Махфий (ДХХ)</t>
  </si>
  <si>
    <t>Наманган шаҳридаги “Ўн бир Аҳмад” зиёратгохини қурилиш ишларини тугатиш, ҳиёбонлар, авто тураргоҳ қуриш ишлари учун</t>
  </si>
  <si>
    <t>Наманган шаҳридаги Президент мактаби қурилиши объекти учун тайёрланган лойиха-смета  хужжатларидан хосил бўлган қарздорлик учун</t>
  </si>
  <si>
    <t xml:space="preserve">Давлатабод туман ҳокимлиги ишчи ходимларига етарли шарт-шароит яратиш мақсадида, ҳокимлик маъмурий биносини замонавий архитектура талабларига мослаштириш учун мукаммал таъмирлаш ишларининг аванс тўловлари  билан боғлиқ харажатлари учун </t>
  </si>
  <si>
    <t>Вилоят ҳудудида 2019-nCoV коронавирусга чалинганларни даволаш учун  қўшимча шароит яратиш мақсадида вилоят шифохоналарида кислород билан (кислородоснабжение) таъминлаш тармоқларини тортиш ишлари билан боғлиқ харажатлар учун</t>
  </si>
  <si>
    <t>Сирдарё вилояти Мирзаобод туманидаги Навбахор маҳалласида сув тошқини оқибатида зарар кўрган 132 та уй-жойларда бажарилган қурилиш монтаж ишларидан ҳосил бўлган қарздорликлар учун</t>
  </si>
  <si>
    <t>Наманган шаҳар “Бунёдкор” МФЙда янги қурилаётган  мактабгача таълим муассасасида бажарилган ишлардан хосил бўлган қарздорлик учун</t>
  </si>
  <si>
    <t>Вилоят ҳокимлигининг “Қабуллар уйи”да бажариладиган мукаммал таъмирлаш ишлари билан боғлиқ харажатлар учун</t>
  </si>
  <si>
    <t>Вилоят прокуратураси ходимларига қулай меҳнат шароитларини яратиш мақсадида янги қурилаётган биноларни қурилишини якунлаш ва коммуникация сифатини яхшилаш билан боғлиқ харажатлар учун</t>
  </si>
  <si>
    <t>94-ф</t>
  </si>
  <si>
    <t>VI-27-55-6-0-K/21</t>
  </si>
  <si>
    <t>VI-28-63-6-0-K/21</t>
  </si>
  <si>
    <t xml:space="preserve">Вилоятда мактабгача таълим тизимининг моддий-техника базасини мустаҳкамлаш, мактабгача таълим муассасалари тармоғини кенгайтириш, болаларни умумий ўрта таълимга тайёрлаш учун зарур шарт-шароитлар яратиш мақсадида, 2018 йил Давлат дастурига киритилган Чуст туманидаги 4-сонли мактабгача таълим муассасасини реконструкция қилиш объектида бажарилган қурилиш таъмирлаш ишларидан хосил бўлган қарздорлик учун </t>
  </si>
  <si>
    <t>Наманган шаҳар Ғирвонсой кўчасида жойлашган “Меҳмонлар уйи”ни таъмирлаш харажатлари учун</t>
  </si>
  <si>
    <t>махфий</t>
  </si>
  <si>
    <t>122/23-06</t>
  </si>
  <si>
    <t>137-ф</t>
  </si>
  <si>
    <t>134-Ф</t>
  </si>
  <si>
    <t>156-Ф</t>
  </si>
  <si>
    <t>VI-25-20-6-0-К/21</t>
  </si>
  <si>
    <t>81-6-0-F/21</t>
  </si>
  <si>
    <t>VI-26-36-6-0-K/21</t>
  </si>
  <si>
    <t xml:space="preserve"> 23.04.2021</t>
  </si>
  <si>
    <t>ПҚ-4472-сон қарори ижросига мувофиқ, Давлат хизматини ривожлантириш агентлиги вилоят филиалига маъмурий бино қуриш объектида бажарилган ишлардан ҳосил бўлган қарздорлик учун</t>
  </si>
  <si>
    <t>Наманган шаҳрида жойлашган “Ўн бир Ахмад” зиёратгоҳида мақбаранинг фасад қисмини ва қўшимча ёрдамчи биноларини таъмирлаш учун</t>
  </si>
  <si>
    <t>Вилоят ҳокимлигининг “Қабуллар уйи”да бажариладиган таъмирлаш ва қурилиш ишлари билан боғлиқ харажатлар учун</t>
  </si>
  <si>
    <t>Янгиқўрғон тумани Дўстлик МФЙ худудидаги “Пахтачи” дам олиш масканини реконструкция қилиш объектида бажарилган таъмирлаш харажатлари учун</t>
  </si>
  <si>
    <t>Ташки тармоқлардан автоматлаштирилган тизимнинг объектларигача электр узатиш линиялари ва телекоммуникация тармоқларини тортиш ишлари билан боглиқ харажатлар</t>
  </si>
  <si>
    <t xml:space="preserve">Ўзбекистон Республикаси Хукуматининг юқори мартабали меҳмонларини Наманган вилоятига ташрифи муносабати билан, вилоят ҳокимлиги маъмурий биносида меҳмонлар учун хоналарда етарли шароит яратиш мақсадида бажарилган таъмирлаш ишлари билан боғлиқ харажатлар учун </t>
  </si>
  <si>
    <t>Вилоятнинг ижтимоий ишлаб чиқариш инфратузилмасини ривожлантириш мақсадида эркин иқтисодий зоналар, кичик саноат зоналар ҳамда тўғридан-тўғри хорижий инвестициялар иштирокидаги йирик ишлаб чиқариш лойиҳаларини муҳандислик-коммуникация инфратузилмаси билан таъминлаш учун лойиҳа-смета ҳужжатларини ишлаб чиқиш ва уларни давлат экпертизасидан ўтказиш ишлари билан боғлиқ харажатлар учун</t>
  </si>
  <si>
    <t>Ўзбекистон Республикаси Вазирлар Махкамасининг 284-Ф сонли фармойишига асосан таълим муассасаларини тайёрлаш харажатлари учун</t>
  </si>
  <si>
    <t>Чортоқ тумани 9201-сонли харбий қисм 5-чегара постини қайта қуриш объекти харажатлари учун</t>
  </si>
  <si>
    <t>Чуст туманидаги Касб-хунар коллежига қарашли          1-сонли ётоқхона биносини таъмирлаш харажатлари учун</t>
  </si>
  <si>
    <t>Наманган шаҳрида жойлашган “Ўн бир Ахмад” зиёратгохида мақбаранинг фасад қисмини ва қўшимча ёрдамчи биноларини таъмирлаш харажатлари учун</t>
  </si>
  <si>
    <t>Наманган шахар Давлатобод туман хокимлиги учун маъмурий биноси қурилиши харажатлари учун</t>
  </si>
  <si>
    <t>Наманган шаҳар “Даштбоғ” МФЙ биносини таъмирлаш билан боғлиқ харажатлар учун</t>
  </si>
  <si>
    <t>Норин тумани Учтепа КФЙда "Ёпиқ осмон" остида музей курилиши объектида бажарилган таъмирлаш ишлари учун</t>
  </si>
  <si>
    <t>Наманган шахрида қурилган Президент мактаби  курилиши объекти лойиха ишларидан хосил бўлган қарздорлик учун</t>
  </si>
  <si>
    <t>Наманган шаҳрида жойлашган вилоят шифохоналарини “кислород” билан таъминлаш учун кислород узатиш тизимларини ўрнатиш харажатлари учун</t>
  </si>
  <si>
    <t>Наманган вилоятида йўл харакати қоидалари бузилишини фото-видео фиксация қилишнинг автоматлаштирилган тизимини жорий этиш учун</t>
  </si>
  <si>
    <t>Наманган шаҳар Бунёдкор МФЙ ҳудудида қурилган мактабгача таълим муассасасини жиҳозлаш (мебель) учун</t>
  </si>
  <si>
    <t>Вилоят Маънавият ва маърифат маркази биносини реконструкция қилиш (собиқ ХДП биноси) харажатлари учун</t>
  </si>
  <si>
    <t>Туманлар марказларида маҳалла фуқаролар йиғинлари учун маъмурий бинолар қурилиши учун (18 та)</t>
  </si>
  <si>
    <t>ХДП, Миллий тикланиш, Адолат ва УзЛиДеП биноларини жорий таъмирлаш ишлари учун</t>
  </si>
  <si>
    <t>Наманган шаҳар И.Каримов кўчасида қурилган замонавий кутубхонаси худудини ободонлаштириш ишлари учун</t>
  </si>
  <si>
    <t>Мингбулоқ туманида мактабгача таълим тизимининг моддий-техника базасини мустаҳкамлаш, мактабгача таълим муассасалари тармоғини кенгайтириш, болаларни умумий ўрта таълимга тайёрлаш учун зарур шарт-шароитлар яратиш мақсадида, Дамкўл маҳалла фуқаролар йиғинида  жойлашган 57-сонли мактабгача таълим ташкилоти худудига янги 75 ўринли бино қуриш ишлари учун</t>
  </si>
  <si>
    <t xml:space="preserve">Мингбулоқ туманидаги “Қолгандарё” ҳамда Поп туманидаги “Қўшминор” маҳалла фуқаролар йиғинларида ижтимоий-маънавий муҳитни ўрганиш давомида аниқланган муаммоларни бартараф этиш учун аҳолини ичимлик сув таъминотини яхшилаш мақсадида сув иншоотларини қуриш ва ичмлик суви тармоқларини тортиш ишларининг дастлабки аванс тўловлари билан боғлиқ харажатлари учун </t>
  </si>
  <si>
    <t>Ўзбекистон Республикаси Президенти сайловига тайёргарлик борасида Юксалиш массивида амалга оширилган ишлар учун</t>
  </si>
  <si>
    <t>Вилоят хокимлиги маъмурий бино-иншоотларини таъмирлаш харажатлари</t>
  </si>
  <si>
    <t>Наманган шахар Давлатабод туман 1 ва 5-кичик нохияда жойлашган 7 қаватли турар жой биноларини ташқи сув тармоғи қуриш ва ободонлаштириш 1-2 босқич</t>
  </si>
  <si>
    <t>Ободонлаштириш</t>
  </si>
  <si>
    <t>Махфий</t>
  </si>
  <si>
    <t>Наманаган шаҳар “Орзу” маҳалла фуқаролар йиғини худудида қуриладиган “Саховат” уйининг қурилиш-монтаж ва лойиҳа ишларининг дастлабки аванс тўловлари учун 2618,0 млн.сўм</t>
  </si>
  <si>
    <t>Наманган шаҳар “Ғирвон” маҳалла фуқаролар йиғини худудида қуриладиган 200 қатновли оила поликлиникасида бажариладиган лойиҳа ва қурилиш-монтаж ишларининг дастлабки аванс тўловлари учун 1768,0 млн.сўм</t>
  </si>
  <si>
    <t>Наманган шаҳар “Келажак тонги” маҳалла фуқаролар йиғини худудида қуриладиган 250 қатновли оила поликлиникасида бажариладиган лойиҳа ва қурилиш-монтаж ишларининг дастлабки аванс тўловлари учун 2074,0 млн.сўм</t>
  </si>
  <si>
    <t>6-оила поликлиника Бўстон филиали</t>
  </si>
  <si>
    <t>Вилоят соғлиқни сақлаш бошқармаси</t>
  </si>
  <si>
    <t>РИКИАТМ НФ Ҳамза бўлими</t>
  </si>
  <si>
    <t>Вилоятдаги шифохоналарни кислород билан таъминлаш бўйича кислород узатиш тармоқлари тортиш</t>
  </si>
  <si>
    <t xml:space="preserve">Вилоят ҳудудида коронавирусга чалинганларни даволаш учун  қўшимча шароит яратиш мақсадида вилоятдаги шифохоналарда коронавирус касаллиги билан даволанаётган беморларни “кислород” билан (кислородоснабжение) таъминлаш ишларидан хосил бўлган қарздорлик ҳамда кислород узатиш тизимлари ўрнатиш ишларини якунига етказиш учун вилоятда соғлиқни сақлаш соҳасида амалга оширилаётган лойиҳалар учун </t>
  </si>
  <si>
    <t>Мингбулоқ тумани Дамкўл маҳалла фуқаролар йиғинида жойлашган 57-сонли мактабгача таълим ташкилоти худудига янги 75 ўринли бино қуриш ишлари учун</t>
  </si>
  <si>
    <t xml:space="preserve">Косонсой тумани Такаранг МФЙда 40 ўринли юқумли касалликлар шифохонаси қуриш ишлари учун </t>
  </si>
  <si>
    <t>Янгиқўрғон тумани Дўстлик МФЙ худудидаги “Пахтачи” дам олиш масканини реконструкция қилиш объектида бажарилган ишлар учун</t>
  </si>
  <si>
    <t>Наманган шахар Давлатобод туман хокимлиги учун маъмурий бино қурилиши объектида бажарилган ишлар учун</t>
  </si>
  <si>
    <t>Норин тумани Учтепа ҚФЙда жойлашган "Ёпиқ осмон" остида музей қурилиш объектида бажарилган ишлар учун</t>
  </si>
  <si>
    <t>Наманган шаҳар "Орзу" МФЙдаги мавжуд маҳалла фуқаролар йиғини биносини таъмирлаш харажатлари учун</t>
  </si>
  <si>
    <t>Ўзбекистон Республикаси Президентининг ПҚ-107-сонли қарорига асосан вилоятда ташкил этиладиган кичик саноат зоналарини мухандислик тармоқларини қурилиши лойиха ишлари учун</t>
  </si>
  <si>
    <t>2019 йил “Обод марказ” дастури бўйича вилоятдаги ижтимоий ва инфратузилма объектларида бажарилган ишлардан хосил бўлган кредитор карздорликлар учун.</t>
  </si>
  <si>
    <t xml:space="preserve">Бунёдкор МФЙ худудида қурилган Мактабгача таълим муассасаси биносини жихозлаш харажатлари учун </t>
  </si>
  <si>
    <t>ПҚ-4472-сон қарори ижросига мувофиқ, Давлат хизматини ривожлантириш агентлиги вилоят филиалини моддий-техника базасини мустаҳкамлаш мақсадида хизмат хоналарига мебель ва жихозлар сотиб олиш билан боғлиқ харажатлари учун</t>
  </si>
  <si>
    <t>Наманган шаҳар И.Каримов кўчасида қурилган замонавий кутубхонага табиий газ тармоғи тортиш ишлари учун</t>
  </si>
  <si>
    <t>Вилоят Жиноят ишлари бўйича суди биносини таъмирлаш харажатлари учун</t>
  </si>
  <si>
    <t>Наманган вилоят "Она ва бола" скрининг марказини таъмирлаш объектида бажарилган ишлар учун</t>
  </si>
  <si>
    <t>Ўзбекистон Республикаси Президентининг ПҚ-6186-сонли қарорига асосан Юксалиш массивида қуриладиган кўп квартирали уй-жойларни худудини ободонлаштириш объектларида бажариладиган ишлар учун</t>
  </si>
  <si>
    <t>Наманган шаҳридаги собиқ ХДП биносини “Маънавият ва маърифат марказига”га мослаштириш объектида бажарилган ишлар учун</t>
  </si>
  <si>
    <t>Обод марказ Дастури буйича амалга оширилган ишлардан хосил булган қарздорликлар учун</t>
  </si>
  <si>
    <t>Наманган шаҳар “Ғирвон” маҳалла фуқаролар йиғини худудида 200 ўринли қатновли оила поликлиника қурилиши</t>
  </si>
  <si>
    <t>Наманган вилояти Соғиқни сақлаш бошқармаси маъмурий биносини таъмирлаш</t>
  </si>
  <si>
    <t>Жиноят ишлари бўйича Наманган вилояти суди маъмурий биносини реконструкция қилиш</t>
  </si>
  <si>
    <t>Вилоят Маънавият ва маърифат маркази биносини реконструкция килиш харажатлари учун (собиқ ХДП биноси)</t>
  </si>
  <si>
    <t>Туманлар марказларида маҳалла фуқаролар йиғинлари учун маъмурий бинолар қурилиши учун (18та)</t>
  </si>
  <si>
    <t>73-ф</t>
  </si>
  <si>
    <t>112-ф</t>
  </si>
  <si>
    <t>128/06,
143-ф</t>
  </si>
  <si>
    <t>22.04.2021 
27.04.2021</t>
  </si>
  <si>
    <t>22.04.2021
27.04.2021</t>
  </si>
  <si>
    <t>128/06.
123-Ф</t>
  </si>
  <si>
    <t>VI-25-27-6-0-K/21</t>
  </si>
  <si>
    <t>104-6-0-F/21</t>
  </si>
  <si>
    <t>VI-26-37-6-0-K/21</t>
  </si>
  <si>
    <t>22.04.2021 
23.04.2021</t>
  </si>
  <si>
    <t>Йил бошида аниқланадиган эркин қолдиқ маблағлари</t>
  </si>
  <si>
    <t>Бюджет даромадларининг биринчи-учинчи ҳисобот чораклари якунлари бўйича аниқланадиган прогноздан ошириб бажарилишидан</t>
  </si>
  <si>
    <t>Тадбирлар номи*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</si>
</sst>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charset val="204"/>
      <scheme val="minor"/>
    </font>
    <font>
      <b/>
      <sz val="20"/>
      <color rgb="FF002060"/>
      <name val="Times New Roman"/>
      <family val="1"/>
      <charset val="204"/>
    </font>
    <font>
      <sz val="14"/>
      <color rgb="FF002060"/>
      <name val="Times New Roman"/>
      <family val="1"/>
      <charset val="204"/>
    </font>
    <font>
      <b/>
      <sz val="14"/>
      <color rgb="FF002060"/>
      <name val="Times New Roman"/>
      <family val="1"/>
      <charset val="204"/>
    </font>
    <font>
      <sz val="10"/>
      <name val="Arial Cyr"/>
      <charset val="204"/>
    </font>
    <font>
      <sz val="12"/>
      <color rgb="FF002060"/>
      <name val="Times New Roman"/>
      <family val="1"/>
      <charset val="204"/>
    </font>
    <font>
      <sz val="11"/>
      <color rgb="FF002060"/>
      <name val="Times New Roman"/>
      <family val="1"/>
      <charset val="204"/>
    </font>
    <font>
      <b/>
      <sz val="12"/>
      <color rgb="FF002060"/>
      <name val="Times New Roman"/>
      <family val="1"/>
      <charset val="204"/>
    </font>
  </fonts>
  <fills count="3">
    <fill>
      <patternFill patternType="none"/>
    </fill>
    <fill>
      <patternFill patternType="gray125"/>
    </fill>
    <fill>
      <patternFill patternType="solid">
        <fgColor rgb="FFFFFFFF"/>
        <bgColor indexed="64"/>
      </patternFill>
    </fill>
  </fills>
  <borders count="31">
    <border>
      <left/>
      <right/>
      <top/>
      <bottom/>
      <diagonal/>
    </border>
    <border>
      <left style="medium">
        <color rgb="FF0070C0"/>
      </left>
      <right style="thin">
        <color rgb="FF0070C0"/>
      </right>
      <top style="medium">
        <color rgb="FF0070C0"/>
      </top>
      <bottom style="hair">
        <color rgb="FF0070C0"/>
      </bottom>
      <diagonal/>
    </border>
    <border>
      <left style="thin">
        <color rgb="FF0070C0"/>
      </left>
      <right style="thin">
        <color rgb="FF0070C0"/>
      </right>
      <top style="medium">
        <color rgb="FF0070C0"/>
      </top>
      <bottom style="hair">
        <color rgb="FF0070C0"/>
      </bottom>
      <diagonal/>
    </border>
    <border>
      <left style="thin">
        <color rgb="FF0070C0"/>
      </left>
      <right style="medium">
        <color rgb="FF0070C0"/>
      </right>
      <top style="medium">
        <color rgb="FF0070C0"/>
      </top>
      <bottom style="hair">
        <color rgb="FF0070C0"/>
      </bottom>
      <diagonal/>
    </border>
    <border>
      <left style="medium">
        <color rgb="FF0070C0"/>
      </left>
      <right style="thin">
        <color rgb="FF0070C0"/>
      </right>
      <top style="hair">
        <color rgb="FF0070C0"/>
      </top>
      <bottom style="hair">
        <color rgb="FF0070C0"/>
      </bottom>
      <diagonal/>
    </border>
    <border>
      <left style="thin">
        <color rgb="FF0070C0"/>
      </left>
      <right style="thin">
        <color rgb="FF0070C0"/>
      </right>
      <top style="hair">
        <color rgb="FF0070C0"/>
      </top>
      <bottom style="hair">
        <color rgb="FF0070C0"/>
      </bottom>
      <diagonal/>
    </border>
    <border>
      <left style="thin">
        <color rgb="FF0070C0"/>
      </left>
      <right style="medium">
        <color rgb="FF0070C0"/>
      </right>
      <top style="hair">
        <color rgb="FF0070C0"/>
      </top>
      <bottom style="hair">
        <color rgb="FF0070C0"/>
      </bottom>
      <diagonal/>
    </border>
    <border>
      <left style="medium">
        <color rgb="FF0070C0"/>
      </left>
      <right style="thin">
        <color rgb="FF0070C0"/>
      </right>
      <top style="hair">
        <color rgb="FF0070C0"/>
      </top>
      <bottom style="medium">
        <color rgb="FF0070C0"/>
      </bottom>
      <diagonal/>
    </border>
    <border>
      <left style="thin">
        <color rgb="FF0070C0"/>
      </left>
      <right style="thin">
        <color rgb="FF0070C0"/>
      </right>
      <top style="hair">
        <color rgb="FF0070C0"/>
      </top>
      <bottom style="medium">
        <color rgb="FF0070C0"/>
      </bottom>
      <diagonal/>
    </border>
    <border>
      <left style="thin">
        <color rgb="FF0070C0"/>
      </left>
      <right style="medium">
        <color rgb="FF0070C0"/>
      </right>
      <top style="hair">
        <color rgb="FF0070C0"/>
      </top>
      <bottom style="medium">
        <color rgb="FF0070C0"/>
      </bottom>
      <diagonal/>
    </border>
    <border>
      <left style="medium">
        <color rgb="FF0070C0"/>
      </left>
      <right style="thin">
        <color rgb="FF0070C0"/>
      </right>
      <top/>
      <bottom style="hair">
        <color rgb="FF0070C0"/>
      </bottom>
      <diagonal/>
    </border>
    <border>
      <left style="thin">
        <color rgb="FF0070C0"/>
      </left>
      <right style="thin">
        <color rgb="FF0070C0"/>
      </right>
      <top/>
      <bottom style="hair">
        <color rgb="FF0070C0"/>
      </bottom>
      <diagonal/>
    </border>
    <border>
      <left style="thin">
        <color rgb="FF0070C0"/>
      </left>
      <right style="medium">
        <color rgb="FF0070C0"/>
      </right>
      <top/>
      <bottom style="hair">
        <color rgb="FF0070C0"/>
      </bottom>
      <diagonal/>
    </border>
    <border>
      <left style="medium">
        <color rgb="FF0070C0"/>
      </left>
      <right style="thin">
        <color rgb="FF0070C0"/>
      </right>
      <top style="medium">
        <color rgb="FF0070C0"/>
      </top>
      <bottom style="medium">
        <color rgb="FF0070C0"/>
      </bottom>
      <diagonal/>
    </border>
    <border>
      <left style="thin">
        <color rgb="FF0070C0"/>
      </left>
      <right style="thin">
        <color rgb="FF0070C0"/>
      </right>
      <top style="medium">
        <color rgb="FF0070C0"/>
      </top>
      <bottom style="medium">
        <color rgb="FF0070C0"/>
      </bottom>
      <diagonal/>
    </border>
    <border>
      <left style="thin">
        <color rgb="FF0070C0"/>
      </left>
      <right style="medium">
        <color rgb="FF0070C0"/>
      </right>
      <top style="medium">
        <color rgb="FF0070C0"/>
      </top>
      <bottom style="medium">
        <color rgb="FF0070C0"/>
      </bottom>
      <diagonal/>
    </border>
    <border>
      <left style="medium">
        <color rgb="FF0070C0"/>
      </left>
      <right style="thin">
        <color rgb="FF0070C0"/>
      </right>
      <top style="hair">
        <color rgb="FF0070C0"/>
      </top>
      <bottom/>
      <diagonal/>
    </border>
    <border>
      <left style="thin">
        <color rgb="FF0070C0"/>
      </left>
      <right style="thin">
        <color rgb="FF0070C0"/>
      </right>
      <top style="hair">
        <color rgb="FF0070C0"/>
      </top>
      <bottom/>
      <diagonal/>
    </border>
    <border>
      <left style="thin">
        <color rgb="FF0070C0"/>
      </left>
      <right style="medium">
        <color rgb="FF0070C0"/>
      </right>
      <top style="hair">
        <color rgb="FF0070C0"/>
      </top>
      <bottom/>
      <diagonal/>
    </border>
    <border>
      <left style="medium">
        <color rgb="FF00B0F0"/>
      </left>
      <right style="thin">
        <color rgb="FF00B0F0"/>
      </right>
      <top style="medium">
        <color rgb="FF00B0F0"/>
      </top>
      <bottom style="hair">
        <color rgb="FF00B0F0"/>
      </bottom>
      <diagonal/>
    </border>
    <border>
      <left style="thin">
        <color rgb="FF00B0F0"/>
      </left>
      <right style="thin">
        <color rgb="FF00B0F0"/>
      </right>
      <top style="medium">
        <color rgb="FF00B0F0"/>
      </top>
      <bottom style="hair">
        <color rgb="FF00B0F0"/>
      </bottom>
      <diagonal/>
    </border>
    <border>
      <left style="thin">
        <color rgb="FF00B0F0"/>
      </left>
      <right style="medium">
        <color rgb="FF00B0F0"/>
      </right>
      <top style="medium">
        <color rgb="FF00B0F0"/>
      </top>
      <bottom style="hair">
        <color rgb="FF00B0F0"/>
      </bottom>
      <diagonal/>
    </border>
    <border>
      <left style="medium">
        <color rgb="FF00B0F0"/>
      </left>
      <right style="thin">
        <color rgb="FF00B0F0"/>
      </right>
      <top style="hair">
        <color rgb="FF00B0F0"/>
      </top>
      <bottom style="hair">
        <color rgb="FF00B0F0"/>
      </bottom>
      <diagonal/>
    </border>
    <border>
      <left style="thin">
        <color rgb="FF00B0F0"/>
      </left>
      <right style="thin">
        <color rgb="FF00B0F0"/>
      </right>
      <top style="hair">
        <color rgb="FF00B0F0"/>
      </top>
      <bottom style="hair">
        <color rgb="FF00B0F0"/>
      </bottom>
      <diagonal/>
    </border>
    <border>
      <left style="thin">
        <color rgb="FF00B0F0"/>
      </left>
      <right style="medium">
        <color rgb="FF00B0F0"/>
      </right>
      <top style="hair">
        <color rgb="FF00B0F0"/>
      </top>
      <bottom style="hair">
        <color rgb="FF00B0F0"/>
      </bottom>
      <diagonal/>
    </border>
    <border>
      <left style="medium">
        <color rgb="FF00B0F0"/>
      </left>
      <right style="thin">
        <color rgb="FF00B0F0"/>
      </right>
      <top style="hair">
        <color rgb="FF00B0F0"/>
      </top>
      <bottom style="medium">
        <color rgb="FF00B0F0"/>
      </bottom>
      <diagonal/>
    </border>
    <border>
      <left style="thin">
        <color rgb="FF00B0F0"/>
      </left>
      <right style="thin">
        <color rgb="FF00B0F0"/>
      </right>
      <top style="hair">
        <color rgb="FF00B0F0"/>
      </top>
      <bottom style="medium">
        <color rgb="FF00B0F0"/>
      </bottom>
      <diagonal/>
    </border>
    <border>
      <left style="thin">
        <color rgb="FF00B0F0"/>
      </left>
      <right style="medium">
        <color rgb="FF00B0F0"/>
      </right>
      <top style="hair">
        <color rgb="FF00B0F0"/>
      </top>
      <bottom style="medium">
        <color rgb="FF00B0F0"/>
      </bottom>
      <diagonal/>
    </border>
    <border>
      <left style="medium">
        <color rgb="FF00B0F0"/>
      </left>
      <right style="thin">
        <color rgb="FF00B0F0"/>
      </right>
      <top/>
      <bottom style="hair">
        <color rgb="FF00B0F0"/>
      </bottom>
      <diagonal/>
    </border>
    <border>
      <left style="thin">
        <color rgb="FF00B0F0"/>
      </left>
      <right style="thin">
        <color rgb="FF00B0F0"/>
      </right>
      <top/>
      <bottom style="hair">
        <color rgb="FF00B0F0"/>
      </bottom>
      <diagonal/>
    </border>
    <border>
      <left style="thin">
        <color rgb="FF00B0F0"/>
      </left>
      <right style="medium">
        <color rgb="FF00B0F0"/>
      </right>
      <top/>
      <bottom style="hair">
        <color rgb="FF00B0F0"/>
      </bottom>
      <diagonal/>
    </border>
  </borders>
  <cellStyleXfs count="2">
    <xf numFmtId="0" fontId="0" fillId="0" borderId="0"/>
    <xf numFmtId="0" fontId="4" fillId="0" borderId="0"/>
  </cellStyleXfs>
  <cellXfs count="86">
    <xf numFmtId="0" fontId="0" fillId="0" borderId="0" xfId="0"/>
    <xf numFmtId="0" fontId="2" fillId="0" borderId="0" xfId="0" applyFont="1" applyAlignment="1">
      <alignment horizontal="center" vertical="center"/>
    </xf>
    <xf numFmtId="0" fontId="3"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center" vertical="center" wrapText="1"/>
    </xf>
    <xf numFmtId="164" fontId="2" fillId="0" borderId="8"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14" xfId="0" applyFont="1" applyBorder="1" applyAlignment="1">
      <alignment horizontal="center" vertical="center" wrapText="1"/>
    </xf>
    <xf numFmtId="164" fontId="3" fillId="0" borderId="14" xfId="0" applyNumberFormat="1" applyFont="1" applyBorder="1" applyAlignment="1">
      <alignment horizontal="center" vertical="center" wrapText="1"/>
    </xf>
    <xf numFmtId="0" fontId="2" fillId="0" borderId="15" xfId="0" applyFont="1" applyBorder="1" applyAlignment="1">
      <alignment horizontal="center" vertical="center" wrapText="1"/>
    </xf>
    <xf numFmtId="164" fontId="2" fillId="0" borderId="11" xfId="0" applyNumberFormat="1" applyFont="1" applyBorder="1" applyAlignment="1">
      <alignment horizontal="center" vertical="center" wrapText="1"/>
    </xf>
    <xf numFmtId="0" fontId="3"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164" fontId="2" fillId="0" borderId="6"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164" fontId="3" fillId="0" borderId="15" xfId="0" applyNumberFormat="1" applyFont="1" applyBorder="1" applyAlignment="1">
      <alignment horizontal="center" vertical="center" wrapText="1"/>
    </xf>
    <xf numFmtId="164" fontId="2" fillId="0" borderId="12" xfId="0" applyNumberFormat="1" applyFont="1" applyBorder="1" applyAlignment="1">
      <alignment horizontal="center" vertical="center" wrapText="1"/>
    </xf>
    <xf numFmtId="164" fontId="2" fillId="0" borderId="18" xfId="0" applyNumberFormat="1" applyFont="1" applyBorder="1" applyAlignment="1">
      <alignment horizontal="center" vertical="center" wrapText="1"/>
    </xf>
    <xf numFmtId="9" fontId="2" fillId="0" borderId="6" xfId="0" applyNumberFormat="1" applyFont="1" applyBorder="1" applyAlignment="1">
      <alignment horizontal="center" vertical="center" wrapText="1"/>
    </xf>
    <xf numFmtId="9" fontId="2" fillId="0" borderId="9" xfId="0" applyNumberFormat="1" applyFont="1" applyBorder="1" applyAlignment="1">
      <alignment horizontal="center" vertical="center" wrapText="1"/>
    </xf>
    <xf numFmtId="9" fontId="2" fillId="0" borderId="12" xfId="0" applyNumberFormat="1" applyFont="1" applyBorder="1" applyAlignment="1">
      <alignment horizontal="center" vertical="center" wrapText="1"/>
    </xf>
    <xf numFmtId="9" fontId="2" fillId="0" borderId="15" xfId="0" applyNumberFormat="1" applyFont="1" applyBorder="1" applyAlignment="1">
      <alignment horizontal="center" vertical="center" wrapText="1"/>
    </xf>
    <xf numFmtId="9" fontId="2" fillId="0" borderId="5" xfId="0" applyNumberFormat="1" applyFont="1" applyBorder="1" applyAlignment="1">
      <alignment horizontal="center" vertical="center" wrapText="1"/>
    </xf>
    <xf numFmtId="9" fontId="2" fillId="0" borderId="8" xfId="0" applyNumberFormat="1" applyFont="1" applyBorder="1" applyAlignment="1">
      <alignment horizontal="center" vertical="center" wrapText="1"/>
    </xf>
    <xf numFmtId="9" fontId="2" fillId="0" borderId="11" xfId="0" applyNumberFormat="1" applyFont="1" applyBorder="1" applyAlignment="1">
      <alignment horizontal="center" vertical="center" wrapText="1"/>
    </xf>
    <xf numFmtId="9" fontId="2" fillId="0" borderId="14" xfId="0" applyNumberFormat="1" applyFont="1" applyBorder="1" applyAlignment="1">
      <alignment horizontal="center" vertical="center" wrapText="1"/>
    </xf>
    <xf numFmtId="9" fontId="2" fillId="0" borderId="17"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7" xfId="0" applyFont="1" applyBorder="1" applyAlignment="1">
      <alignment horizontal="center" vertical="center" wrapText="1"/>
    </xf>
    <xf numFmtId="3" fontId="3" fillId="0" borderId="14" xfId="0" applyNumberFormat="1" applyFont="1" applyBorder="1" applyAlignment="1">
      <alignment horizontal="center" vertical="center" wrapText="1"/>
    </xf>
    <xf numFmtId="3" fontId="2" fillId="0" borderId="11" xfId="0" applyNumberFormat="1" applyFont="1" applyBorder="1" applyAlignment="1">
      <alignment horizontal="center" vertical="center" wrapText="1"/>
    </xf>
    <xf numFmtId="3" fontId="2" fillId="0" borderId="5" xfId="0" applyNumberFormat="1" applyFont="1" applyBorder="1" applyAlignment="1">
      <alignment horizontal="center" vertical="center" wrapText="1"/>
    </xf>
    <xf numFmtId="3" fontId="2" fillId="0" borderId="17" xfId="0" applyNumberFormat="1" applyFont="1" applyBorder="1" applyAlignment="1">
      <alignment horizontal="center" vertical="center" wrapText="1"/>
    </xf>
    <xf numFmtId="3" fontId="2" fillId="0" borderId="14" xfId="0" applyNumberFormat="1" applyFont="1" applyBorder="1" applyAlignment="1">
      <alignment horizontal="center" vertical="center" wrapText="1"/>
    </xf>
    <xf numFmtId="3" fontId="3" fillId="0" borderId="8"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0" fontId="6" fillId="0" borderId="0" xfId="0" applyFont="1"/>
    <xf numFmtId="14" fontId="6" fillId="0" borderId="0" xfId="0" applyNumberFormat="1" applyFont="1"/>
    <xf numFmtId="0" fontId="6" fillId="0" borderId="0" xfId="0" applyFont="1" applyAlignment="1">
      <alignment vertical="center"/>
    </xf>
    <xf numFmtId="0" fontId="6" fillId="0" borderId="0" xfId="0" applyFont="1" applyAlignment="1">
      <alignment horizontal="center"/>
    </xf>
    <xf numFmtId="0" fontId="7" fillId="2" borderId="20"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14" fontId="5" fillId="2" borderId="23" xfId="0" applyNumberFormat="1" applyFont="1" applyFill="1" applyBorder="1" applyAlignment="1">
      <alignment horizontal="center" vertical="center" wrapText="1"/>
    </xf>
    <xf numFmtId="164" fontId="5" fillId="2" borderId="23" xfId="0" applyNumberFormat="1"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14" fontId="5" fillId="2" borderId="26" xfId="0" applyNumberFormat="1" applyFont="1" applyFill="1" applyBorder="1" applyAlignment="1">
      <alignment horizontal="center" vertical="center" wrapText="1"/>
    </xf>
    <xf numFmtId="164" fontId="5" fillId="2" borderId="26" xfId="0" applyNumberFormat="1"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14" fontId="5" fillId="2" borderId="29" xfId="0" applyNumberFormat="1" applyFont="1" applyFill="1" applyBorder="1" applyAlignment="1">
      <alignment horizontal="center" vertical="center" wrapText="1"/>
    </xf>
    <xf numFmtId="0" fontId="5" fillId="2" borderId="29" xfId="0" applyFont="1" applyFill="1" applyBorder="1" applyAlignment="1">
      <alignment horizontal="center" vertical="top" wrapText="1"/>
    </xf>
    <xf numFmtId="164" fontId="5" fillId="2" borderId="29" xfId="0" applyNumberFormat="1" applyFont="1" applyFill="1" applyBorder="1" applyAlignment="1">
      <alignment horizontal="center" vertical="center" wrapText="1"/>
    </xf>
    <xf numFmtId="0" fontId="5" fillId="2" borderId="30" xfId="0" applyFont="1" applyFill="1" applyBorder="1" applyAlignment="1">
      <alignment horizontal="center" vertical="center" wrapText="1"/>
    </xf>
    <xf numFmtId="0" fontId="7" fillId="2" borderId="26" xfId="0" applyFont="1" applyFill="1" applyBorder="1" applyAlignment="1">
      <alignment horizontal="center" vertical="center" wrapText="1"/>
    </xf>
    <xf numFmtId="14" fontId="7" fillId="2" borderId="26" xfId="0" applyNumberFormat="1"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9" xfId="0" applyFont="1" applyBorder="1" applyAlignment="1">
      <alignment horizontal="center" vertical="center" wrapText="1"/>
    </xf>
    <xf numFmtId="0" fontId="2" fillId="0" borderId="0" xfId="0" applyFont="1" applyBorder="1" applyAlignment="1">
      <alignment horizontal="left" vertical="center" wrapText="1"/>
    </xf>
    <xf numFmtId="0" fontId="3" fillId="0" borderId="0" xfId="0" applyFont="1" applyAlignment="1">
      <alignment horizontal="center" vertical="center" wrapText="1"/>
    </xf>
    <xf numFmtId="0" fontId="7" fillId="2" borderId="19"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7" xfId="0" applyFont="1" applyFill="1" applyBorder="1" applyAlignment="1">
      <alignment horizontal="center" vertical="center" wrapText="1"/>
    </xf>
  </cellXfs>
  <cellStyles count="2">
    <cellStyle name="Обычный" xfId="0" builtinId="0"/>
    <cellStyle name="Обычный 2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javascript:scrollText(542198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1"/>
  <sheetViews>
    <sheetView view="pageBreakPreview" zoomScale="85" zoomScaleNormal="85" zoomScaleSheetLayoutView="85" workbookViewId="0">
      <selection activeCell="F10" sqref="F10"/>
    </sheetView>
  </sheetViews>
  <sheetFormatPr defaultRowHeight="18.75" x14ac:dyDescent="0.25"/>
  <cols>
    <col min="1" max="1" width="7.5703125" style="1" customWidth="1"/>
    <col min="2" max="2" width="31" style="1" customWidth="1"/>
    <col min="3" max="3" width="57.5703125" style="1" customWidth="1"/>
    <col min="4" max="4" width="19.140625" style="1" customWidth="1"/>
    <col min="5" max="5" width="23.85546875" style="1" customWidth="1"/>
    <col min="6" max="6" width="37.42578125" style="1" customWidth="1"/>
    <col min="7" max="7" width="19.28515625" style="1" customWidth="1"/>
    <col min="8" max="8" width="25.28515625" style="1" customWidth="1"/>
    <col min="9" max="16384" width="9.140625" style="1"/>
  </cols>
  <sheetData>
    <row r="1" spans="1:8" ht="77.25" customHeight="1" x14ac:dyDescent="0.25">
      <c r="A1" s="70" t="s">
        <v>97</v>
      </c>
      <c r="B1" s="70"/>
      <c r="C1" s="70"/>
      <c r="D1" s="70"/>
      <c r="E1" s="70"/>
      <c r="F1" s="70"/>
      <c r="G1" s="70"/>
      <c r="H1" s="70"/>
    </row>
    <row r="2" spans="1:8" ht="25.5" x14ac:dyDescent="0.25">
      <c r="A2" s="71" t="s">
        <v>0</v>
      </c>
      <c r="B2" s="71"/>
      <c r="C2" s="71"/>
      <c r="D2" s="71"/>
      <c r="E2" s="71"/>
      <c r="F2" s="71"/>
      <c r="G2" s="71"/>
      <c r="H2" s="71"/>
    </row>
    <row r="3" spans="1:8" ht="19.5" thickBot="1" x14ac:dyDescent="0.3"/>
    <row r="4" spans="1:8" ht="39.75" customHeight="1" x14ac:dyDescent="0.25">
      <c r="A4" s="72" t="s">
        <v>1</v>
      </c>
      <c r="B4" s="74" t="s">
        <v>6</v>
      </c>
      <c r="C4" s="74" t="s">
        <v>7</v>
      </c>
      <c r="D4" s="74" t="s">
        <v>8</v>
      </c>
      <c r="E4" s="74" t="s">
        <v>9</v>
      </c>
      <c r="F4" s="74" t="s">
        <v>3</v>
      </c>
      <c r="G4" s="74"/>
      <c r="H4" s="76" t="s">
        <v>10</v>
      </c>
    </row>
    <row r="5" spans="1:8" ht="53.25" customHeight="1" thickBot="1" x14ac:dyDescent="0.3">
      <c r="A5" s="73"/>
      <c r="B5" s="75"/>
      <c r="C5" s="75"/>
      <c r="D5" s="75"/>
      <c r="E5" s="75"/>
      <c r="F5" s="13" t="s">
        <v>4</v>
      </c>
      <c r="G5" s="13" t="s">
        <v>5</v>
      </c>
      <c r="H5" s="77"/>
    </row>
    <row r="6" spans="1:8" ht="19.5" thickBot="1" x14ac:dyDescent="0.3">
      <c r="A6" s="14"/>
      <c r="B6" s="15" t="s">
        <v>74</v>
      </c>
      <c r="C6" s="16" t="s">
        <v>82</v>
      </c>
      <c r="D6" s="16" t="s">
        <v>82</v>
      </c>
      <c r="E6" s="16" t="s">
        <v>82</v>
      </c>
      <c r="F6" s="16" t="s">
        <v>82</v>
      </c>
      <c r="G6" s="16" t="s">
        <v>82</v>
      </c>
      <c r="H6" s="25">
        <f>+H7+H19</f>
        <v>87711529.401999995</v>
      </c>
    </row>
    <row r="7" spans="1:8" ht="37.5" customHeight="1" thickBot="1" x14ac:dyDescent="0.3">
      <c r="A7" s="14"/>
      <c r="B7" s="15" t="s">
        <v>26</v>
      </c>
      <c r="C7" s="16" t="s">
        <v>82</v>
      </c>
      <c r="D7" s="16" t="s">
        <v>82</v>
      </c>
      <c r="E7" s="16" t="s">
        <v>82</v>
      </c>
      <c r="F7" s="16" t="s">
        <v>82</v>
      </c>
      <c r="G7" s="16" t="s">
        <v>82</v>
      </c>
      <c r="H7" s="25">
        <f>SUM(H8:H18)</f>
        <v>18101630.718999997</v>
      </c>
    </row>
    <row r="8" spans="1:8" ht="56.25" x14ac:dyDescent="0.25">
      <c r="A8" s="10">
        <v>1</v>
      </c>
      <c r="B8" s="11" t="s">
        <v>96</v>
      </c>
      <c r="C8" s="11" t="s">
        <v>41</v>
      </c>
      <c r="D8" s="11" t="s">
        <v>73</v>
      </c>
      <c r="E8" s="11" t="s">
        <v>76</v>
      </c>
      <c r="F8" s="11" t="s">
        <v>54</v>
      </c>
      <c r="G8" s="11">
        <v>205911416</v>
      </c>
      <c r="H8" s="26">
        <v>3403897.9870000002</v>
      </c>
    </row>
    <row r="9" spans="1:8" ht="56.25" x14ac:dyDescent="0.25">
      <c r="A9" s="2">
        <f>1+A8</f>
        <v>2</v>
      </c>
      <c r="B9" s="3" t="s">
        <v>96</v>
      </c>
      <c r="C9" s="3" t="s">
        <v>42</v>
      </c>
      <c r="D9" s="3" t="s">
        <v>73</v>
      </c>
      <c r="E9" s="3" t="s">
        <v>76</v>
      </c>
      <c r="F9" s="3" t="s">
        <v>55</v>
      </c>
      <c r="G9" s="3">
        <v>302369353</v>
      </c>
      <c r="H9" s="23">
        <v>812721.53799999994</v>
      </c>
    </row>
    <row r="10" spans="1:8" ht="56.25" x14ac:dyDescent="0.25">
      <c r="A10" s="2">
        <f t="shared" ref="A10:A18" si="0">1+A9</f>
        <v>3</v>
      </c>
      <c r="B10" s="3" t="s">
        <v>96</v>
      </c>
      <c r="C10" s="3" t="s">
        <v>43</v>
      </c>
      <c r="D10" s="3" t="s">
        <v>73</v>
      </c>
      <c r="E10" s="3" t="s">
        <v>76</v>
      </c>
      <c r="F10" s="3" t="s">
        <v>72</v>
      </c>
      <c r="G10" s="3">
        <v>200096682</v>
      </c>
      <c r="H10" s="23">
        <v>2271582.5440000002</v>
      </c>
    </row>
    <row r="11" spans="1:8" ht="56.25" x14ac:dyDescent="0.25">
      <c r="A11" s="2">
        <f t="shared" si="0"/>
        <v>4</v>
      </c>
      <c r="B11" s="3" t="s">
        <v>96</v>
      </c>
      <c r="C11" s="3" t="s">
        <v>44</v>
      </c>
      <c r="D11" s="3" t="s">
        <v>73</v>
      </c>
      <c r="E11" s="3" t="s">
        <v>76</v>
      </c>
      <c r="F11" s="3" t="s">
        <v>57</v>
      </c>
      <c r="G11" s="3">
        <v>205710563</v>
      </c>
      <c r="H11" s="23">
        <v>2318471.8450000002</v>
      </c>
    </row>
    <row r="12" spans="1:8" ht="56.25" x14ac:dyDescent="0.25">
      <c r="A12" s="2">
        <f t="shared" si="0"/>
        <v>5</v>
      </c>
      <c r="B12" s="3" t="s">
        <v>96</v>
      </c>
      <c r="C12" s="3" t="s">
        <v>45</v>
      </c>
      <c r="D12" s="3" t="s">
        <v>73</v>
      </c>
      <c r="E12" s="3" t="s">
        <v>76</v>
      </c>
      <c r="F12" s="3" t="s">
        <v>58</v>
      </c>
      <c r="G12" s="3">
        <v>203076934</v>
      </c>
      <c r="H12" s="23">
        <v>4050900.8709999998</v>
      </c>
    </row>
    <row r="13" spans="1:8" ht="56.25" x14ac:dyDescent="0.25">
      <c r="A13" s="2">
        <f t="shared" si="0"/>
        <v>6</v>
      </c>
      <c r="B13" s="3" t="s">
        <v>96</v>
      </c>
      <c r="C13" s="3" t="s">
        <v>46</v>
      </c>
      <c r="D13" s="3" t="s">
        <v>73</v>
      </c>
      <c r="E13" s="3" t="s">
        <v>76</v>
      </c>
      <c r="F13" s="3" t="s">
        <v>59</v>
      </c>
      <c r="G13" s="3">
        <v>302795742</v>
      </c>
      <c r="H13" s="23">
        <v>2824151.0550000002</v>
      </c>
    </row>
    <row r="14" spans="1:8" ht="56.25" x14ac:dyDescent="0.25">
      <c r="A14" s="2">
        <f t="shared" si="0"/>
        <v>7</v>
      </c>
      <c r="B14" s="3" t="s">
        <v>96</v>
      </c>
      <c r="C14" s="3" t="s">
        <v>47</v>
      </c>
      <c r="D14" s="3" t="s">
        <v>73</v>
      </c>
      <c r="E14" s="3" t="s">
        <v>77</v>
      </c>
      <c r="F14" s="3" t="s">
        <v>60</v>
      </c>
      <c r="G14" s="3">
        <v>305546985</v>
      </c>
      <c r="H14" s="23">
        <v>363328.99</v>
      </c>
    </row>
    <row r="15" spans="1:8" ht="56.25" x14ac:dyDescent="0.25">
      <c r="A15" s="2">
        <f t="shared" si="0"/>
        <v>8</v>
      </c>
      <c r="B15" s="3" t="s">
        <v>96</v>
      </c>
      <c r="C15" s="3" t="s">
        <v>48</v>
      </c>
      <c r="D15" s="3" t="s">
        <v>73</v>
      </c>
      <c r="E15" s="3" t="s">
        <v>77</v>
      </c>
      <c r="F15" s="3" t="s">
        <v>60</v>
      </c>
      <c r="G15" s="3">
        <v>305546985</v>
      </c>
      <c r="H15" s="23">
        <v>287440.22499999998</v>
      </c>
    </row>
    <row r="16" spans="1:8" ht="56.25" x14ac:dyDescent="0.25">
      <c r="A16" s="2">
        <f t="shared" si="0"/>
        <v>9</v>
      </c>
      <c r="B16" s="3" t="s">
        <v>96</v>
      </c>
      <c r="C16" s="3" t="s">
        <v>49</v>
      </c>
      <c r="D16" s="3" t="s">
        <v>73</v>
      </c>
      <c r="E16" s="3" t="s">
        <v>77</v>
      </c>
      <c r="F16" s="3" t="s">
        <v>61</v>
      </c>
      <c r="G16" s="3">
        <v>305550468</v>
      </c>
      <c r="H16" s="23">
        <v>240638.95800000001</v>
      </c>
    </row>
    <row r="17" spans="1:8" ht="56.25" x14ac:dyDescent="0.25">
      <c r="A17" s="2">
        <f t="shared" si="0"/>
        <v>10</v>
      </c>
      <c r="B17" s="3" t="s">
        <v>96</v>
      </c>
      <c r="C17" s="3" t="s">
        <v>50</v>
      </c>
      <c r="D17" s="3" t="s">
        <v>73</v>
      </c>
      <c r="E17" s="3" t="s">
        <v>77</v>
      </c>
      <c r="F17" s="3" t="s">
        <v>61</v>
      </c>
      <c r="G17" s="3">
        <v>305550468</v>
      </c>
      <c r="H17" s="23">
        <v>388044.40899999999</v>
      </c>
    </row>
    <row r="18" spans="1:8" ht="57" thickBot="1" x14ac:dyDescent="0.3">
      <c r="A18" s="20">
        <f t="shared" si="0"/>
        <v>11</v>
      </c>
      <c r="B18" s="21" t="s">
        <v>96</v>
      </c>
      <c r="C18" s="21" t="s">
        <v>51</v>
      </c>
      <c r="D18" s="21" t="s">
        <v>73</v>
      </c>
      <c r="E18" s="21" t="s">
        <v>76</v>
      </c>
      <c r="F18" s="21" t="s">
        <v>57</v>
      </c>
      <c r="G18" s="21">
        <v>205710563</v>
      </c>
      <c r="H18" s="27">
        <v>1140452.297</v>
      </c>
    </row>
    <row r="19" spans="1:8" ht="50.25" customHeight="1" thickBot="1" x14ac:dyDescent="0.3">
      <c r="A19" s="14"/>
      <c r="B19" s="15" t="s">
        <v>27</v>
      </c>
      <c r="C19" s="16" t="s">
        <v>82</v>
      </c>
      <c r="D19" s="16" t="s">
        <v>82</v>
      </c>
      <c r="E19" s="16" t="s">
        <v>82</v>
      </c>
      <c r="F19" s="16" t="s">
        <v>82</v>
      </c>
      <c r="G19" s="16" t="s">
        <v>82</v>
      </c>
      <c r="H19" s="25">
        <f>SUM(H20:H31)</f>
        <v>69609898.682999998</v>
      </c>
    </row>
    <row r="20" spans="1:8" ht="37.5" x14ac:dyDescent="0.25">
      <c r="A20" s="10">
        <v>12</v>
      </c>
      <c r="B20" s="11" t="s">
        <v>96</v>
      </c>
      <c r="C20" s="11" t="s">
        <v>28</v>
      </c>
      <c r="D20" s="11" t="s">
        <v>73</v>
      </c>
      <c r="E20" s="11" t="s">
        <v>76</v>
      </c>
      <c r="F20" s="11" t="s">
        <v>59</v>
      </c>
      <c r="G20" s="11">
        <v>302795742</v>
      </c>
      <c r="H20" s="26">
        <v>7523621.7680000002</v>
      </c>
    </row>
    <row r="21" spans="1:8" ht="37.5" x14ac:dyDescent="0.25">
      <c r="A21" s="2">
        <f>+A20+1</f>
        <v>13</v>
      </c>
      <c r="B21" s="3" t="s">
        <v>96</v>
      </c>
      <c r="C21" s="3" t="s">
        <v>29</v>
      </c>
      <c r="D21" s="3" t="s">
        <v>73</v>
      </c>
      <c r="E21" s="3" t="s">
        <v>76</v>
      </c>
      <c r="F21" s="3" t="s">
        <v>62</v>
      </c>
      <c r="G21" s="3">
        <v>200060238</v>
      </c>
      <c r="H21" s="23">
        <v>7768143.6730000004</v>
      </c>
    </row>
    <row r="22" spans="1:8" ht="37.5" x14ac:dyDescent="0.25">
      <c r="A22" s="2">
        <f t="shared" ref="A22:A31" si="1">+A21+1</f>
        <v>14</v>
      </c>
      <c r="B22" s="3" t="s">
        <v>96</v>
      </c>
      <c r="C22" s="3" t="s">
        <v>30</v>
      </c>
      <c r="D22" s="3" t="s">
        <v>73</v>
      </c>
      <c r="E22" s="3" t="s">
        <v>76</v>
      </c>
      <c r="F22" s="3" t="s">
        <v>63</v>
      </c>
      <c r="G22" s="3">
        <v>203124107</v>
      </c>
      <c r="H22" s="23">
        <v>3562107.3670000001</v>
      </c>
    </row>
    <row r="23" spans="1:8" ht="37.5" x14ac:dyDescent="0.25">
      <c r="A23" s="2">
        <f t="shared" si="1"/>
        <v>15</v>
      </c>
      <c r="B23" s="3" t="s">
        <v>96</v>
      </c>
      <c r="C23" s="3" t="s">
        <v>31</v>
      </c>
      <c r="D23" s="3" t="s">
        <v>73</v>
      </c>
      <c r="E23" s="3" t="s">
        <v>76</v>
      </c>
      <c r="F23" s="3" t="s">
        <v>64</v>
      </c>
      <c r="G23" s="3">
        <v>302834804</v>
      </c>
      <c r="H23" s="23">
        <v>5411872.932</v>
      </c>
    </row>
    <row r="24" spans="1:8" ht="37.5" x14ac:dyDescent="0.25">
      <c r="A24" s="2">
        <f t="shared" si="1"/>
        <v>16</v>
      </c>
      <c r="B24" s="3" t="s">
        <v>96</v>
      </c>
      <c r="C24" s="3" t="s">
        <v>32</v>
      </c>
      <c r="D24" s="3" t="s">
        <v>73</v>
      </c>
      <c r="E24" s="3" t="s">
        <v>76</v>
      </c>
      <c r="F24" s="3" t="s">
        <v>65</v>
      </c>
      <c r="G24" s="3">
        <v>301822914</v>
      </c>
      <c r="H24" s="23">
        <v>7039372.9330000002</v>
      </c>
    </row>
    <row r="25" spans="1:8" ht="37.5" x14ac:dyDescent="0.25">
      <c r="A25" s="2">
        <f t="shared" si="1"/>
        <v>17</v>
      </c>
      <c r="B25" s="3" t="s">
        <v>96</v>
      </c>
      <c r="C25" s="3" t="s">
        <v>33</v>
      </c>
      <c r="D25" s="3" t="s">
        <v>73</v>
      </c>
      <c r="E25" s="3" t="s">
        <v>76</v>
      </c>
      <c r="F25" s="3" t="s">
        <v>66</v>
      </c>
      <c r="G25" s="3">
        <v>200074267</v>
      </c>
      <c r="H25" s="23">
        <v>4614821.6129999999</v>
      </c>
    </row>
    <row r="26" spans="1:8" ht="37.5" x14ac:dyDescent="0.25">
      <c r="A26" s="2">
        <f t="shared" si="1"/>
        <v>18</v>
      </c>
      <c r="B26" s="3" t="s">
        <v>96</v>
      </c>
      <c r="C26" s="3" t="s">
        <v>34</v>
      </c>
      <c r="D26" s="3" t="s">
        <v>73</v>
      </c>
      <c r="E26" s="3" t="s">
        <v>76</v>
      </c>
      <c r="F26" s="3" t="s">
        <v>67</v>
      </c>
      <c r="G26" s="3">
        <v>301991911</v>
      </c>
      <c r="H26" s="23">
        <v>7276787.0789999999</v>
      </c>
    </row>
    <row r="27" spans="1:8" ht="75" x14ac:dyDescent="0.25">
      <c r="A27" s="2">
        <f t="shared" si="1"/>
        <v>19</v>
      </c>
      <c r="B27" s="3" t="s">
        <v>96</v>
      </c>
      <c r="C27" s="3" t="s">
        <v>35</v>
      </c>
      <c r="D27" s="3" t="s">
        <v>73</v>
      </c>
      <c r="E27" s="3" t="s">
        <v>76</v>
      </c>
      <c r="F27" s="3" t="s">
        <v>68</v>
      </c>
      <c r="G27" s="3">
        <v>301097923</v>
      </c>
      <c r="H27" s="23">
        <v>5932252.142</v>
      </c>
    </row>
    <row r="28" spans="1:8" ht="37.5" x14ac:dyDescent="0.25">
      <c r="A28" s="2">
        <f t="shared" si="1"/>
        <v>20</v>
      </c>
      <c r="B28" s="3" t="s">
        <v>96</v>
      </c>
      <c r="C28" s="3" t="s">
        <v>36</v>
      </c>
      <c r="D28" s="3" t="s">
        <v>73</v>
      </c>
      <c r="E28" s="3" t="s">
        <v>76</v>
      </c>
      <c r="F28" s="3" t="s">
        <v>69</v>
      </c>
      <c r="G28" s="3">
        <v>301480638</v>
      </c>
      <c r="H28" s="23">
        <v>2748000.486</v>
      </c>
    </row>
    <row r="29" spans="1:8" ht="37.5" x14ac:dyDescent="0.25">
      <c r="A29" s="2">
        <f t="shared" si="1"/>
        <v>21</v>
      </c>
      <c r="B29" s="3" t="s">
        <v>96</v>
      </c>
      <c r="C29" s="3" t="s">
        <v>37</v>
      </c>
      <c r="D29" s="3" t="s">
        <v>73</v>
      </c>
      <c r="E29" s="3" t="s">
        <v>76</v>
      </c>
      <c r="F29" s="3" t="s">
        <v>56</v>
      </c>
      <c r="G29" s="3"/>
      <c r="H29" s="23">
        <v>5269510.3090000004</v>
      </c>
    </row>
    <row r="30" spans="1:8" ht="37.5" x14ac:dyDescent="0.25">
      <c r="A30" s="2">
        <f t="shared" si="1"/>
        <v>22</v>
      </c>
      <c r="B30" s="3" t="s">
        <v>96</v>
      </c>
      <c r="C30" s="3" t="s">
        <v>38</v>
      </c>
      <c r="D30" s="3" t="s">
        <v>73</v>
      </c>
      <c r="E30" s="3" t="s">
        <v>76</v>
      </c>
      <c r="F30" s="3" t="s">
        <v>70</v>
      </c>
      <c r="G30" s="3">
        <v>301129485</v>
      </c>
      <c r="H30" s="23">
        <v>6073237.6059999997</v>
      </c>
    </row>
    <row r="31" spans="1:8" ht="38.25" thickBot="1" x14ac:dyDescent="0.3">
      <c r="A31" s="6">
        <f t="shared" si="1"/>
        <v>23</v>
      </c>
      <c r="B31" s="7" t="s">
        <v>96</v>
      </c>
      <c r="C31" s="7" t="s">
        <v>39</v>
      </c>
      <c r="D31" s="7" t="s">
        <v>73</v>
      </c>
      <c r="E31" s="7" t="s">
        <v>76</v>
      </c>
      <c r="F31" s="7" t="s">
        <v>71</v>
      </c>
      <c r="G31" s="7">
        <v>201311983</v>
      </c>
      <c r="H31" s="24">
        <v>6390170.7750000004</v>
      </c>
    </row>
  </sheetData>
  <mergeCells count="9">
    <mergeCell ref="A1:H1"/>
    <mergeCell ref="A2:H2"/>
    <mergeCell ref="A4:A5"/>
    <mergeCell ref="B4:B5"/>
    <mergeCell ref="C4:C5"/>
    <mergeCell ref="D4:D5"/>
    <mergeCell ref="E4:E5"/>
    <mergeCell ref="F4:G4"/>
    <mergeCell ref="H4:H5"/>
  </mergeCells>
  <printOptions horizontalCentered="1"/>
  <pageMargins left="0.39370078740157483" right="0.39370078740157483" top="0.39370078740157483" bottom="0.39370078740157483" header="0.31496062992125984" footer="0.31496062992125984"/>
  <pageSetup paperSize="9" scale="62" orientation="landscape"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10"/>
  <sheetViews>
    <sheetView zoomScale="85" zoomScaleNormal="85" workbookViewId="0">
      <selection activeCell="B7" sqref="B7"/>
    </sheetView>
  </sheetViews>
  <sheetFormatPr defaultRowHeight="18.75" x14ac:dyDescent="0.25"/>
  <cols>
    <col min="1" max="1" width="7.5703125" style="1" customWidth="1"/>
    <col min="2" max="2" width="51.7109375" style="1" customWidth="1"/>
    <col min="3" max="3" width="32.7109375" style="1" bestFit="1" customWidth="1"/>
    <col min="4" max="4" width="21.7109375" style="1" bestFit="1" customWidth="1"/>
    <col min="5" max="5" width="25.140625" style="1" customWidth="1"/>
    <col min="6" max="6" width="19" style="1" customWidth="1"/>
    <col min="7" max="7" width="19.28515625" style="1" customWidth="1"/>
    <col min="8" max="8" width="29.140625" style="1" customWidth="1"/>
    <col min="9" max="16384" width="9.140625" style="1"/>
  </cols>
  <sheetData>
    <row r="1" spans="1:8" ht="77.25" customHeight="1" x14ac:dyDescent="0.25">
      <c r="A1" s="70" t="s">
        <v>98</v>
      </c>
      <c r="B1" s="70"/>
      <c r="C1" s="70"/>
      <c r="D1" s="70"/>
      <c r="E1" s="70"/>
      <c r="F1" s="70"/>
      <c r="G1" s="70"/>
      <c r="H1" s="70"/>
    </row>
    <row r="2" spans="1:8" ht="25.5" x14ac:dyDescent="0.25">
      <c r="A2" s="71" t="s">
        <v>0</v>
      </c>
      <c r="B2" s="71"/>
      <c r="C2" s="71"/>
      <c r="D2" s="71"/>
      <c r="E2" s="71"/>
      <c r="F2" s="71"/>
      <c r="G2" s="71"/>
      <c r="H2" s="71"/>
    </row>
    <row r="4" spans="1:8" ht="19.5" thickBot="1" x14ac:dyDescent="0.3"/>
    <row r="5" spans="1:8" ht="39.75" customHeight="1" x14ac:dyDescent="0.25">
      <c r="A5" s="72" t="s">
        <v>1</v>
      </c>
      <c r="B5" s="74" t="s">
        <v>201</v>
      </c>
      <c r="C5" s="74" t="s">
        <v>11</v>
      </c>
      <c r="D5" s="74" t="s">
        <v>12</v>
      </c>
      <c r="E5" s="74"/>
      <c r="F5" s="74" t="s">
        <v>13</v>
      </c>
      <c r="G5" s="74" t="s">
        <v>14</v>
      </c>
      <c r="H5" s="76" t="s">
        <v>15</v>
      </c>
    </row>
    <row r="6" spans="1:8" ht="103.5" customHeight="1" thickBot="1" x14ac:dyDescent="0.3">
      <c r="A6" s="73"/>
      <c r="B6" s="75"/>
      <c r="C6" s="75"/>
      <c r="D6" s="13" t="s">
        <v>16</v>
      </c>
      <c r="E6" s="13" t="s">
        <v>17</v>
      </c>
      <c r="F6" s="75"/>
      <c r="G6" s="75"/>
      <c r="H6" s="77"/>
    </row>
    <row r="7" spans="1:8" ht="32.25" customHeight="1" thickBot="1" x14ac:dyDescent="0.3">
      <c r="A7" s="14"/>
      <c r="B7" s="15" t="s">
        <v>78</v>
      </c>
      <c r="C7" s="15"/>
      <c r="D7" s="17">
        <f>+D8+D9+D10</f>
        <v>91069469</v>
      </c>
      <c r="E7" s="17">
        <f>+E8+E9+E10</f>
        <v>0</v>
      </c>
      <c r="F7" s="17">
        <f t="shared" ref="F7:G7" si="0">+F8+F9+F10</f>
        <v>84865575.261999995</v>
      </c>
      <c r="G7" s="17">
        <f t="shared" si="0"/>
        <v>84248702.319999993</v>
      </c>
      <c r="H7" s="31">
        <f>+F7/D7</f>
        <v>0.93187734807150346</v>
      </c>
    </row>
    <row r="8" spans="1:8" ht="31.5" customHeight="1" x14ac:dyDescent="0.25">
      <c r="A8" s="10">
        <v>1</v>
      </c>
      <c r="B8" s="11" t="s">
        <v>26</v>
      </c>
      <c r="C8" s="11">
        <v>11</v>
      </c>
      <c r="D8" s="19">
        <v>17896912</v>
      </c>
      <c r="E8" s="19">
        <v>0</v>
      </c>
      <c r="F8" s="19">
        <v>17592337.642000001</v>
      </c>
      <c r="G8" s="19">
        <v>18481555.857999999</v>
      </c>
      <c r="H8" s="30">
        <f>+F8/D8</f>
        <v>0.98298173684935153</v>
      </c>
    </row>
    <row r="9" spans="1:8" ht="31.5" customHeight="1" x14ac:dyDescent="0.25">
      <c r="A9" s="2">
        <f>1+A8</f>
        <v>2</v>
      </c>
      <c r="B9" s="3" t="s">
        <v>27</v>
      </c>
      <c r="C9" s="3">
        <v>12</v>
      </c>
      <c r="D9" s="5">
        <v>69037057</v>
      </c>
      <c r="E9" s="5">
        <v>0</v>
      </c>
      <c r="F9" s="5">
        <v>63222503.129000001</v>
      </c>
      <c r="G9" s="5">
        <v>65767146.461999997</v>
      </c>
      <c r="H9" s="28">
        <f t="shared" ref="H9:H10" si="1">+F9/D9</f>
        <v>0.91577633630877397</v>
      </c>
    </row>
    <row r="10" spans="1:8" ht="31.5" customHeight="1" thickBot="1" x14ac:dyDescent="0.3">
      <c r="A10" s="6">
        <f t="shared" ref="A10" si="2">1+A9</f>
        <v>3</v>
      </c>
      <c r="B10" s="7" t="s">
        <v>40</v>
      </c>
      <c r="C10" s="7">
        <v>0</v>
      </c>
      <c r="D10" s="8">
        <v>4135500</v>
      </c>
      <c r="E10" s="8">
        <v>0</v>
      </c>
      <c r="F10" s="8">
        <v>4050734.4909999999</v>
      </c>
      <c r="G10" s="8">
        <v>0</v>
      </c>
      <c r="H10" s="29">
        <f t="shared" si="1"/>
        <v>0.97950295998065529</v>
      </c>
    </row>
  </sheetData>
  <mergeCells count="9">
    <mergeCell ref="A1:H1"/>
    <mergeCell ref="A2:H2"/>
    <mergeCell ref="A5:A6"/>
    <mergeCell ref="B5:B6"/>
    <mergeCell ref="C5:C6"/>
    <mergeCell ref="D5:E5"/>
    <mergeCell ref="F5:F6"/>
    <mergeCell ref="G5:G6"/>
    <mergeCell ref="H5:H6"/>
  </mergeCells>
  <printOptions horizontalCentered="1"/>
  <pageMargins left="0.39370078740157483" right="0.39370078740157483" top="0.39370078740157483" bottom="0.39370078740157483" header="0.31496062992125984" footer="0.31496062992125984"/>
  <pageSetup paperSize="9" scale="67"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3"/>
  <sheetViews>
    <sheetView view="pageBreakPreview" zoomScale="60" zoomScaleNormal="85" workbookViewId="0">
      <selection activeCell="D15" sqref="D15"/>
    </sheetView>
  </sheetViews>
  <sheetFormatPr defaultRowHeight="18.75" x14ac:dyDescent="0.25"/>
  <cols>
    <col min="1" max="1" width="7.5703125" style="1" customWidth="1"/>
    <col min="2" max="2" width="60.85546875" style="1" customWidth="1"/>
    <col min="3" max="3" width="19.28515625" style="1" customWidth="1"/>
    <col min="4" max="4" width="17.7109375" style="1" customWidth="1"/>
    <col min="5" max="5" width="22.42578125" style="1" customWidth="1"/>
    <col min="6" max="6" width="26.140625" style="1" customWidth="1"/>
    <col min="7" max="7" width="26.5703125" style="1" customWidth="1"/>
    <col min="8" max="8" width="19" style="1" customWidth="1"/>
    <col min="9" max="10" width="19.28515625" style="1" customWidth="1"/>
    <col min="11" max="11" width="29.140625" style="1" customWidth="1"/>
    <col min="12" max="16384" width="9.140625" style="1"/>
  </cols>
  <sheetData>
    <row r="1" spans="1:11" ht="57" customHeight="1" x14ac:dyDescent="0.25">
      <c r="A1" s="70" t="s">
        <v>99</v>
      </c>
      <c r="B1" s="70"/>
      <c r="C1" s="70"/>
      <c r="D1" s="70"/>
      <c r="E1" s="70"/>
      <c r="F1" s="70"/>
      <c r="G1" s="70"/>
      <c r="H1" s="70"/>
      <c r="I1" s="70"/>
      <c r="J1" s="70"/>
      <c r="K1" s="70"/>
    </row>
    <row r="2" spans="1:11" ht="33" customHeight="1" x14ac:dyDescent="0.25">
      <c r="A2" s="71" t="s">
        <v>0</v>
      </c>
      <c r="B2" s="71"/>
      <c r="C2" s="71"/>
      <c r="D2" s="71"/>
      <c r="E2" s="71"/>
      <c r="F2" s="71"/>
      <c r="G2" s="71"/>
      <c r="H2" s="71"/>
      <c r="I2" s="71"/>
      <c r="J2" s="71"/>
      <c r="K2" s="71"/>
    </row>
    <row r="3" spans="1:11" ht="19.5" thickBot="1" x14ac:dyDescent="0.3"/>
    <row r="4" spans="1:11" ht="39.75" customHeight="1" x14ac:dyDescent="0.25">
      <c r="A4" s="72" t="s">
        <v>1</v>
      </c>
      <c r="B4" s="74" t="s">
        <v>18</v>
      </c>
      <c r="C4" s="74" t="s">
        <v>19</v>
      </c>
      <c r="D4" s="74" t="s">
        <v>20</v>
      </c>
      <c r="E4" s="74" t="s">
        <v>2</v>
      </c>
      <c r="F4" s="74" t="s">
        <v>12</v>
      </c>
      <c r="G4" s="74"/>
      <c r="H4" s="74" t="s">
        <v>13</v>
      </c>
      <c r="I4" s="74" t="s">
        <v>14</v>
      </c>
      <c r="J4" s="74" t="s">
        <v>21</v>
      </c>
      <c r="K4" s="76" t="s">
        <v>22</v>
      </c>
    </row>
    <row r="5" spans="1:11" ht="95.25" customHeight="1" thickBot="1" x14ac:dyDescent="0.3">
      <c r="A5" s="73"/>
      <c r="B5" s="75"/>
      <c r="C5" s="75"/>
      <c r="D5" s="75"/>
      <c r="E5" s="75"/>
      <c r="F5" s="13" t="s">
        <v>23</v>
      </c>
      <c r="G5" s="13" t="s">
        <v>24</v>
      </c>
      <c r="H5" s="75"/>
      <c r="I5" s="75"/>
      <c r="J5" s="75"/>
      <c r="K5" s="77"/>
    </row>
    <row r="6" spans="1:11" ht="19.5" thickBot="1" x14ac:dyDescent="0.3">
      <c r="A6" s="14"/>
      <c r="B6" s="15" t="s">
        <v>74</v>
      </c>
      <c r="C6" s="16"/>
      <c r="D6" s="16"/>
      <c r="E6" s="40">
        <f>+E7+E19+E33</f>
        <v>82442019.092999995</v>
      </c>
      <c r="F6" s="40">
        <f>+F7+F19+F33</f>
        <v>91069469</v>
      </c>
      <c r="G6" s="40">
        <f t="shared" ref="G6:I6" si="0">+G7+G19+G33</f>
        <v>0</v>
      </c>
      <c r="H6" s="40">
        <f t="shared" si="0"/>
        <v>84865575.262099981</v>
      </c>
      <c r="I6" s="40">
        <f t="shared" si="0"/>
        <v>84248702.320993334</v>
      </c>
      <c r="J6" s="35">
        <f>+H6/F6</f>
        <v>0.93187734807260136</v>
      </c>
      <c r="K6" s="18" t="s">
        <v>75</v>
      </c>
    </row>
    <row r="7" spans="1:11" ht="19.5" thickBot="1" x14ac:dyDescent="0.3">
      <c r="A7" s="14"/>
      <c r="B7" s="15" t="s">
        <v>26</v>
      </c>
      <c r="C7" s="16"/>
      <c r="D7" s="16"/>
      <c r="E7" s="40">
        <f>SUM(E8:E18)</f>
        <v>18101630.718999997</v>
      </c>
      <c r="F7" s="40">
        <f>SUM(F8:F18)</f>
        <v>17896912</v>
      </c>
      <c r="G7" s="40">
        <f t="shared" ref="G7:I7" si="1">SUM(G8:G18)</f>
        <v>0</v>
      </c>
      <c r="H7" s="40">
        <f t="shared" si="1"/>
        <v>17592337.642059997</v>
      </c>
      <c r="I7" s="40">
        <f t="shared" si="1"/>
        <v>18481555.858333334</v>
      </c>
      <c r="J7" s="35">
        <f t="shared" ref="J7:J33" si="2">+H7/F7</f>
        <v>0.98298173685270385</v>
      </c>
      <c r="K7" s="18" t="s">
        <v>75</v>
      </c>
    </row>
    <row r="8" spans="1:11" ht="56.25" x14ac:dyDescent="0.25">
      <c r="A8" s="10">
        <v>1</v>
      </c>
      <c r="B8" s="11" t="s">
        <v>41</v>
      </c>
      <c r="C8" s="11" t="s">
        <v>53</v>
      </c>
      <c r="D8" s="11" t="s">
        <v>79</v>
      </c>
      <c r="E8" s="41">
        <v>3403897.9870000002</v>
      </c>
      <c r="F8" s="41">
        <v>3347938</v>
      </c>
      <c r="G8" s="41">
        <v>0</v>
      </c>
      <c r="H8" s="41">
        <v>3347937.2974700001</v>
      </c>
      <c r="I8" s="41">
        <v>3518132.2840000005</v>
      </c>
      <c r="J8" s="34">
        <f t="shared" si="2"/>
        <v>0.99999979016039131</v>
      </c>
      <c r="K8" s="12" t="s">
        <v>80</v>
      </c>
    </row>
    <row r="9" spans="1:11" ht="56.25" x14ac:dyDescent="0.25">
      <c r="A9" s="37">
        <f>+A8+1</f>
        <v>2</v>
      </c>
      <c r="B9" s="3" t="s">
        <v>42</v>
      </c>
      <c r="C9" s="3" t="s">
        <v>53</v>
      </c>
      <c r="D9" s="3" t="s">
        <v>79</v>
      </c>
      <c r="E9" s="42">
        <v>812721.53799999994</v>
      </c>
      <c r="F9" s="42">
        <v>815144</v>
      </c>
      <c r="G9" s="42">
        <v>0</v>
      </c>
      <c r="H9" s="42">
        <v>815134.89800000004</v>
      </c>
      <c r="I9" s="42">
        <v>855771.43800000008</v>
      </c>
      <c r="J9" s="32">
        <f t="shared" si="2"/>
        <v>0.99998883387475102</v>
      </c>
      <c r="K9" s="4" t="s">
        <v>80</v>
      </c>
    </row>
    <row r="10" spans="1:11" ht="56.25" x14ac:dyDescent="0.25">
      <c r="A10" s="37">
        <f t="shared" ref="A10:A18" si="3">+A9+1</f>
        <v>3</v>
      </c>
      <c r="B10" s="3" t="s">
        <v>43</v>
      </c>
      <c r="C10" s="3" t="s">
        <v>53</v>
      </c>
      <c r="D10" s="3" t="s">
        <v>79</v>
      </c>
      <c r="E10" s="42">
        <v>2271582.5440000002</v>
      </c>
      <c r="F10" s="42">
        <v>2258945</v>
      </c>
      <c r="G10" s="42">
        <v>0</v>
      </c>
      <c r="H10" s="42">
        <v>2254813.6725900001</v>
      </c>
      <c r="I10" s="42">
        <v>2368333.7633333337</v>
      </c>
      <c r="J10" s="32">
        <f t="shared" si="2"/>
        <v>0.99817112527750795</v>
      </c>
      <c r="K10" s="4" t="s">
        <v>80</v>
      </c>
    </row>
    <row r="11" spans="1:11" ht="56.25" x14ac:dyDescent="0.25">
      <c r="A11" s="37">
        <f t="shared" si="3"/>
        <v>4</v>
      </c>
      <c r="B11" s="3" t="s">
        <v>44</v>
      </c>
      <c r="C11" s="3" t="s">
        <v>53</v>
      </c>
      <c r="D11" s="3" t="s">
        <v>79</v>
      </c>
      <c r="E11" s="42">
        <v>2318471.8450000002</v>
      </c>
      <c r="F11" s="42">
        <v>2301017.9999999995</v>
      </c>
      <c r="G11" s="42">
        <v>0</v>
      </c>
      <c r="H11" s="42">
        <v>2300992.2525999998</v>
      </c>
      <c r="I11" s="42">
        <v>2416916.0989999999</v>
      </c>
      <c r="J11" s="32">
        <f t="shared" si="2"/>
        <v>0.99998881043086163</v>
      </c>
      <c r="K11" s="4" t="s">
        <v>80</v>
      </c>
    </row>
    <row r="12" spans="1:11" ht="56.25" x14ac:dyDescent="0.25">
      <c r="A12" s="37">
        <f t="shared" si="3"/>
        <v>5</v>
      </c>
      <c r="B12" s="3" t="s">
        <v>45</v>
      </c>
      <c r="C12" s="3" t="s">
        <v>53</v>
      </c>
      <c r="D12" s="3" t="s">
        <v>79</v>
      </c>
      <c r="E12" s="42">
        <v>4050900.8709999998</v>
      </c>
      <c r="F12" s="42">
        <v>3966658.0000000005</v>
      </c>
      <c r="G12" s="42">
        <v>0</v>
      </c>
      <c r="H12" s="42">
        <v>3667354.8799399994</v>
      </c>
      <c r="I12" s="42">
        <v>3854149.503</v>
      </c>
      <c r="J12" s="32">
        <f t="shared" si="2"/>
        <v>0.92454526705856643</v>
      </c>
      <c r="K12" s="4" t="s">
        <v>80</v>
      </c>
    </row>
    <row r="13" spans="1:11" ht="56.25" x14ac:dyDescent="0.25">
      <c r="A13" s="37">
        <f t="shared" si="3"/>
        <v>6</v>
      </c>
      <c r="B13" s="3" t="s">
        <v>46</v>
      </c>
      <c r="C13" s="3" t="s">
        <v>53</v>
      </c>
      <c r="D13" s="3" t="s">
        <v>79</v>
      </c>
      <c r="E13" s="42">
        <v>2824151.0550000002</v>
      </c>
      <c r="F13" s="42">
        <v>2796466</v>
      </c>
      <c r="G13" s="42">
        <v>0</v>
      </c>
      <c r="H13" s="42">
        <v>2795384.1554600005</v>
      </c>
      <c r="I13" s="42">
        <v>2936537.4050000003</v>
      </c>
      <c r="J13" s="32">
        <f t="shared" si="2"/>
        <v>0.99961313867574308</v>
      </c>
      <c r="K13" s="4" t="s">
        <v>80</v>
      </c>
    </row>
    <row r="14" spans="1:11" ht="56.25" x14ac:dyDescent="0.25">
      <c r="A14" s="37">
        <f t="shared" si="3"/>
        <v>7</v>
      </c>
      <c r="B14" s="3" t="s">
        <v>47</v>
      </c>
      <c r="C14" s="3" t="s">
        <v>53</v>
      </c>
      <c r="D14" s="3" t="s">
        <v>79</v>
      </c>
      <c r="E14" s="42">
        <v>363328.99</v>
      </c>
      <c r="F14" s="42">
        <v>366418</v>
      </c>
      <c r="G14" s="42">
        <v>0</v>
      </c>
      <c r="H14" s="42">
        <v>366413.728</v>
      </c>
      <c r="I14" s="42">
        <v>384579.71799999994</v>
      </c>
      <c r="J14" s="32">
        <f t="shared" si="2"/>
        <v>0.99998834118411217</v>
      </c>
      <c r="K14" s="4" t="s">
        <v>80</v>
      </c>
    </row>
    <row r="15" spans="1:11" ht="56.25" x14ac:dyDescent="0.25">
      <c r="A15" s="37">
        <f t="shared" si="3"/>
        <v>8</v>
      </c>
      <c r="B15" s="3" t="s">
        <v>48</v>
      </c>
      <c r="C15" s="3" t="s">
        <v>53</v>
      </c>
      <c r="D15" s="3" t="s">
        <v>79</v>
      </c>
      <c r="E15" s="42">
        <v>287440.22499999998</v>
      </c>
      <c r="F15" s="42">
        <v>291109</v>
      </c>
      <c r="G15" s="42">
        <v>0</v>
      </c>
      <c r="H15" s="42">
        <v>291106.109</v>
      </c>
      <c r="I15" s="42">
        <v>305478.33400000009</v>
      </c>
      <c r="J15" s="32">
        <f t="shared" si="2"/>
        <v>0.99999006901195087</v>
      </c>
      <c r="K15" s="4" t="s">
        <v>80</v>
      </c>
    </row>
    <row r="16" spans="1:11" ht="56.25" x14ac:dyDescent="0.25">
      <c r="A16" s="37">
        <f t="shared" si="3"/>
        <v>9</v>
      </c>
      <c r="B16" s="3" t="s">
        <v>49</v>
      </c>
      <c r="C16" s="3" t="s">
        <v>53</v>
      </c>
      <c r="D16" s="3" t="s">
        <v>79</v>
      </c>
      <c r="E16" s="42">
        <v>240638.95800000001</v>
      </c>
      <c r="F16" s="42">
        <v>245427</v>
      </c>
      <c r="G16" s="42">
        <v>0</v>
      </c>
      <c r="H16" s="42">
        <v>245425.50899999999</v>
      </c>
      <c r="I16" s="42">
        <v>257457.46699999995</v>
      </c>
      <c r="J16" s="32">
        <f t="shared" si="2"/>
        <v>0.99999392487379135</v>
      </c>
      <c r="K16" s="4" t="s">
        <v>80</v>
      </c>
    </row>
    <row r="17" spans="1:11" ht="56.25" x14ac:dyDescent="0.25">
      <c r="A17" s="37">
        <f t="shared" si="3"/>
        <v>10</v>
      </c>
      <c r="B17" s="3" t="s">
        <v>50</v>
      </c>
      <c r="C17" s="3" t="s">
        <v>53</v>
      </c>
      <c r="D17" s="3" t="s">
        <v>79</v>
      </c>
      <c r="E17" s="42">
        <v>388044.40899999999</v>
      </c>
      <c r="F17" s="42">
        <v>387593</v>
      </c>
      <c r="G17" s="42">
        <v>0</v>
      </c>
      <c r="H17" s="42">
        <v>387590.80899999995</v>
      </c>
      <c r="I17" s="42">
        <v>406993.21899999998</v>
      </c>
      <c r="J17" s="32">
        <f t="shared" si="2"/>
        <v>0.99999434716313229</v>
      </c>
      <c r="K17" s="4" t="s">
        <v>80</v>
      </c>
    </row>
    <row r="18" spans="1:11" ht="72" customHeight="1" thickBot="1" x14ac:dyDescent="0.3">
      <c r="A18" s="38">
        <f t="shared" si="3"/>
        <v>11</v>
      </c>
      <c r="B18" s="21" t="s">
        <v>51</v>
      </c>
      <c r="C18" s="21" t="s">
        <v>53</v>
      </c>
      <c r="D18" s="21" t="s">
        <v>79</v>
      </c>
      <c r="E18" s="43">
        <v>1140452.297</v>
      </c>
      <c r="F18" s="43">
        <v>1120196.0000000002</v>
      </c>
      <c r="G18" s="43">
        <v>0</v>
      </c>
      <c r="H18" s="43">
        <v>1120184.3310000002</v>
      </c>
      <c r="I18" s="43">
        <v>1177206.628</v>
      </c>
      <c r="J18" s="36">
        <f t="shared" si="2"/>
        <v>0.99998958307296226</v>
      </c>
      <c r="K18" s="22" t="s">
        <v>80</v>
      </c>
    </row>
    <row r="19" spans="1:11" ht="32.25" customHeight="1" thickBot="1" x14ac:dyDescent="0.3">
      <c r="A19" s="14"/>
      <c r="B19" s="15" t="s">
        <v>27</v>
      </c>
      <c r="C19" s="16"/>
      <c r="D19" s="16"/>
      <c r="E19" s="40">
        <f>SUM(E20:E32)</f>
        <v>64340388.373999991</v>
      </c>
      <c r="F19" s="40">
        <f>SUM(F20:F32)</f>
        <v>69037057</v>
      </c>
      <c r="G19" s="44"/>
      <c r="H19" s="40">
        <f>SUM(H20:H32)</f>
        <v>63222503.129039995</v>
      </c>
      <c r="I19" s="40">
        <f>SUM(I20:I32)</f>
        <v>65767146.462659992</v>
      </c>
      <c r="J19" s="35">
        <f t="shared" si="2"/>
        <v>0.91577633630935329</v>
      </c>
      <c r="K19" s="18" t="s">
        <v>75</v>
      </c>
    </row>
    <row r="20" spans="1:11" ht="37.5" x14ac:dyDescent="0.25">
      <c r="A20" s="10">
        <v>1</v>
      </c>
      <c r="B20" s="11" t="s">
        <v>28</v>
      </c>
      <c r="C20" s="11" t="s">
        <v>53</v>
      </c>
      <c r="D20" s="11" t="s">
        <v>52</v>
      </c>
      <c r="E20" s="41">
        <v>7523621.7680000002</v>
      </c>
      <c r="F20" s="41">
        <v>7411821</v>
      </c>
      <c r="G20" s="41">
        <v>0</v>
      </c>
      <c r="H20" s="41">
        <v>7411821</v>
      </c>
      <c r="I20" s="41">
        <v>7788001.7679999992</v>
      </c>
      <c r="J20" s="34">
        <f t="shared" si="2"/>
        <v>1</v>
      </c>
      <c r="K20" s="12" t="s">
        <v>80</v>
      </c>
    </row>
    <row r="21" spans="1:11" ht="37.5" x14ac:dyDescent="0.25">
      <c r="A21" s="37">
        <f>+A20+1</f>
        <v>2</v>
      </c>
      <c r="B21" s="3" t="s">
        <v>29</v>
      </c>
      <c r="C21" s="3" t="s">
        <v>53</v>
      </c>
      <c r="D21" s="3" t="s">
        <v>52</v>
      </c>
      <c r="E21" s="42">
        <v>7768143.6730000004</v>
      </c>
      <c r="F21" s="42">
        <v>7683441</v>
      </c>
      <c r="G21" s="42">
        <v>0</v>
      </c>
      <c r="H21" s="42">
        <v>7314393.8439999996</v>
      </c>
      <c r="I21" s="42">
        <v>7683377.4679999994</v>
      </c>
      <c r="J21" s="32">
        <f t="shared" si="2"/>
        <v>0.95196850525695453</v>
      </c>
      <c r="K21" s="4" t="s">
        <v>80</v>
      </c>
    </row>
    <row r="22" spans="1:11" ht="37.5" x14ac:dyDescent="0.25">
      <c r="A22" s="37">
        <f t="shared" ref="A22:A33" si="4">+A21+1</f>
        <v>3</v>
      </c>
      <c r="B22" s="3" t="s">
        <v>30</v>
      </c>
      <c r="C22" s="3" t="s">
        <v>53</v>
      </c>
      <c r="D22" s="3" t="s">
        <v>52</v>
      </c>
      <c r="E22" s="42">
        <v>3562107.3670000001</v>
      </c>
      <c r="F22" s="42">
        <v>3566243</v>
      </c>
      <c r="G22" s="42">
        <v>0</v>
      </c>
      <c r="H22" s="42">
        <v>3517836.9920000001</v>
      </c>
      <c r="I22" s="42">
        <v>3693394.6749999998</v>
      </c>
      <c r="J22" s="32">
        <f t="shared" si="2"/>
        <v>0.98642660974027851</v>
      </c>
      <c r="K22" s="4" t="s">
        <v>80</v>
      </c>
    </row>
    <row r="23" spans="1:11" ht="37.5" x14ac:dyDescent="0.25">
      <c r="A23" s="37">
        <f t="shared" si="4"/>
        <v>4</v>
      </c>
      <c r="B23" s="3" t="s">
        <v>31</v>
      </c>
      <c r="C23" s="3" t="s">
        <v>53</v>
      </c>
      <c r="D23" s="3" t="s">
        <v>52</v>
      </c>
      <c r="E23" s="42">
        <v>5411872.932</v>
      </c>
      <c r="F23" s="42">
        <v>5346048.0000000009</v>
      </c>
      <c r="G23" s="42">
        <v>0</v>
      </c>
      <c r="H23" s="42">
        <v>5257857.4420000007</v>
      </c>
      <c r="I23" s="42">
        <v>5523809.4649999999</v>
      </c>
      <c r="J23" s="32">
        <f t="shared" si="2"/>
        <v>0.9835035977978499</v>
      </c>
      <c r="K23" s="4" t="s">
        <v>80</v>
      </c>
    </row>
    <row r="24" spans="1:11" ht="37.5" x14ac:dyDescent="0.25">
      <c r="A24" s="37">
        <f t="shared" si="4"/>
        <v>5</v>
      </c>
      <c r="B24" s="3" t="s">
        <v>32</v>
      </c>
      <c r="C24" s="3" t="s">
        <v>53</v>
      </c>
      <c r="D24" s="3" t="s">
        <v>52</v>
      </c>
      <c r="E24" s="42">
        <v>7039372.9330000002</v>
      </c>
      <c r="F24" s="42">
        <v>6945351.0000000009</v>
      </c>
      <c r="G24" s="42">
        <v>0</v>
      </c>
      <c r="H24" s="42">
        <v>6610981.0720000006</v>
      </c>
      <c r="I24" s="42">
        <v>6945347.5859999992</v>
      </c>
      <c r="J24" s="32">
        <f t="shared" si="2"/>
        <v>0.95185701514581478</v>
      </c>
      <c r="K24" s="4" t="s">
        <v>80</v>
      </c>
    </row>
    <row r="25" spans="1:11" ht="37.5" x14ac:dyDescent="0.25">
      <c r="A25" s="37">
        <f t="shared" si="4"/>
        <v>6</v>
      </c>
      <c r="B25" s="3" t="s">
        <v>33</v>
      </c>
      <c r="C25" s="3" t="s">
        <v>53</v>
      </c>
      <c r="D25" s="3" t="s">
        <v>52</v>
      </c>
      <c r="E25" s="42">
        <v>4614821.6129999999</v>
      </c>
      <c r="F25" s="42">
        <v>4604774</v>
      </c>
      <c r="G25" s="42">
        <v>0</v>
      </c>
      <c r="H25" s="42">
        <v>4232588.6130399993</v>
      </c>
      <c r="I25" s="42">
        <v>4445911.2200000007</v>
      </c>
      <c r="J25" s="32">
        <f t="shared" si="2"/>
        <v>0.91917401658365849</v>
      </c>
      <c r="K25" s="4" t="s">
        <v>80</v>
      </c>
    </row>
    <row r="26" spans="1:11" ht="37.5" x14ac:dyDescent="0.25">
      <c r="A26" s="37">
        <f t="shared" si="4"/>
        <v>7</v>
      </c>
      <c r="B26" s="3" t="s">
        <v>34</v>
      </c>
      <c r="C26" s="3" t="s">
        <v>53</v>
      </c>
      <c r="D26" s="3" t="s">
        <v>52</v>
      </c>
      <c r="E26" s="42">
        <v>7276787.0789999999</v>
      </c>
      <c r="F26" s="42">
        <v>7199648</v>
      </c>
      <c r="G26" s="42">
        <v>0</v>
      </c>
      <c r="H26" s="42">
        <v>6827780.659</v>
      </c>
      <c r="I26" s="42">
        <v>7172048.0620000008</v>
      </c>
      <c r="J26" s="32">
        <f t="shared" si="2"/>
        <v>0.94834923304583785</v>
      </c>
      <c r="K26" s="4" t="s">
        <v>80</v>
      </c>
    </row>
    <row r="27" spans="1:11" ht="56.25" x14ac:dyDescent="0.25">
      <c r="A27" s="37">
        <f t="shared" si="4"/>
        <v>8</v>
      </c>
      <c r="B27" s="3" t="s">
        <v>35</v>
      </c>
      <c r="C27" s="3" t="s">
        <v>53</v>
      </c>
      <c r="D27" s="3" t="s">
        <v>52</v>
      </c>
      <c r="E27" s="42">
        <v>5932252.142</v>
      </c>
      <c r="F27" s="42">
        <v>5863210</v>
      </c>
      <c r="G27" s="42">
        <v>0</v>
      </c>
      <c r="H27" s="42">
        <v>5400903.7230000002</v>
      </c>
      <c r="I27" s="42">
        <v>5673184.4459999995</v>
      </c>
      <c r="J27" s="32">
        <f t="shared" si="2"/>
        <v>0.92115133570177432</v>
      </c>
      <c r="K27" s="4" t="s">
        <v>80</v>
      </c>
    </row>
    <row r="28" spans="1:11" ht="37.5" x14ac:dyDescent="0.25">
      <c r="A28" s="37">
        <f t="shared" si="4"/>
        <v>9</v>
      </c>
      <c r="B28" s="3" t="s">
        <v>36</v>
      </c>
      <c r="C28" s="3" t="s">
        <v>53</v>
      </c>
      <c r="D28" s="3" t="s">
        <v>52</v>
      </c>
      <c r="E28" s="42">
        <v>2748000.486</v>
      </c>
      <c r="F28" s="42">
        <v>2806739</v>
      </c>
      <c r="G28" s="42">
        <v>0</v>
      </c>
      <c r="H28" s="42">
        <v>2803967.7560000001</v>
      </c>
      <c r="I28" s="42">
        <v>2941221.9030000004</v>
      </c>
      <c r="J28" s="32">
        <f t="shared" si="2"/>
        <v>0.99901264634866305</v>
      </c>
      <c r="K28" s="4" t="s">
        <v>80</v>
      </c>
    </row>
    <row r="29" spans="1:11" ht="37.5" x14ac:dyDescent="0.25">
      <c r="A29" s="37">
        <f t="shared" si="4"/>
        <v>10</v>
      </c>
      <c r="B29" s="3" t="s">
        <v>37</v>
      </c>
      <c r="C29" s="3" t="s">
        <v>53</v>
      </c>
      <c r="D29" s="3" t="s">
        <v>52</v>
      </c>
      <c r="E29" s="42">
        <v>0</v>
      </c>
      <c r="F29" s="42">
        <v>5251821</v>
      </c>
      <c r="G29" s="42">
        <v>0</v>
      </c>
      <c r="H29" s="42">
        <v>4296040.9929999998</v>
      </c>
      <c r="I29" s="42">
        <v>4509390.4376600003</v>
      </c>
      <c r="J29" s="32">
        <f t="shared" si="2"/>
        <v>0.81800978993762352</v>
      </c>
      <c r="K29" s="4" t="s">
        <v>80</v>
      </c>
    </row>
    <row r="30" spans="1:11" ht="37.5" x14ac:dyDescent="0.25">
      <c r="A30" s="37">
        <f t="shared" si="4"/>
        <v>11</v>
      </c>
      <c r="B30" s="3" t="s">
        <v>38</v>
      </c>
      <c r="C30" s="3" t="s">
        <v>53</v>
      </c>
      <c r="D30" s="3" t="s">
        <v>52</v>
      </c>
      <c r="E30" s="42">
        <v>6073237.6059999997</v>
      </c>
      <c r="F30" s="42">
        <v>6005210</v>
      </c>
      <c r="G30" s="42">
        <v>0</v>
      </c>
      <c r="H30" s="42">
        <v>5829723.8149999995</v>
      </c>
      <c r="I30" s="42">
        <v>6124149.5949999988</v>
      </c>
      <c r="J30" s="32">
        <f t="shared" si="2"/>
        <v>0.97077767721694985</v>
      </c>
      <c r="K30" s="4" t="s">
        <v>80</v>
      </c>
    </row>
    <row r="31" spans="1:11" ht="37.5" x14ac:dyDescent="0.25">
      <c r="A31" s="37">
        <f t="shared" si="4"/>
        <v>12</v>
      </c>
      <c r="B31" s="3" t="s">
        <v>39</v>
      </c>
      <c r="C31" s="3" t="s">
        <v>53</v>
      </c>
      <c r="D31" s="3" t="s">
        <v>52</v>
      </c>
      <c r="E31" s="42">
        <v>6390170.7750000004</v>
      </c>
      <c r="F31" s="42">
        <v>6352015</v>
      </c>
      <c r="G31" s="42">
        <v>0</v>
      </c>
      <c r="H31" s="42">
        <v>3718607.22</v>
      </c>
      <c r="I31" s="42">
        <v>3267309.8370000003</v>
      </c>
      <c r="J31" s="32">
        <f t="shared" si="2"/>
        <v>0.58542166855714295</v>
      </c>
      <c r="K31" s="4" t="s">
        <v>80</v>
      </c>
    </row>
    <row r="32" spans="1:11" ht="36" customHeight="1" x14ac:dyDescent="0.25">
      <c r="A32" s="37">
        <f t="shared" si="4"/>
        <v>13</v>
      </c>
      <c r="B32" s="3" t="s">
        <v>81</v>
      </c>
      <c r="C32" s="3"/>
      <c r="D32" s="3"/>
      <c r="E32" s="42">
        <v>0</v>
      </c>
      <c r="F32" s="42">
        <v>735.99999999896681</v>
      </c>
      <c r="G32" s="42">
        <v>0</v>
      </c>
      <c r="H32" s="42">
        <v>0</v>
      </c>
      <c r="I32" s="42">
        <v>0</v>
      </c>
      <c r="J32" s="32">
        <f t="shared" si="2"/>
        <v>0</v>
      </c>
      <c r="K32" s="4"/>
    </row>
    <row r="33" spans="1:11" ht="36" customHeight="1" thickBot="1" x14ac:dyDescent="0.3">
      <c r="A33" s="39">
        <f t="shared" si="4"/>
        <v>14</v>
      </c>
      <c r="B33" s="13" t="s">
        <v>25</v>
      </c>
      <c r="C33" s="7"/>
      <c r="D33" s="7"/>
      <c r="E33" s="45">
        <v>0</v>
      </c>
      <c r="F33" s="45">
        <v>4135500</v>
      </c>
      <c r="G33" s="46"/>
      <c r="H33" s="46">
        <v>4050734.4909999999</v>
      </c>
      <c r="I33" s="46">
        <v>0</v>
      </c>
      <c r="J33" s="33">
        <f t="shared" si="2"/>
        <v>0.97950295998065529</v>
      </c>
      <c r="K33" s="9" t="s">
        <v>80</v>
      </c>
    </row>
  </sheetData>
  <mergeCells count="12">
    <mergeCell ref="J4:J5"/>
    <mergeCell ref="K4:K5"/>
    <mergeCell ref="A1:K1"/>
    <mergeCell ref="A2:K2"/>
    <mergeCell ref="A4:A5"/>
    <mergeCell ref="B4:B5"/>
    <mergeCell ref="C4:C5"/>
    <mergeCell ref="D4:D5"/>
    <mergeCell ref="E4:E5"/>
    <mergeCell ref="F4:G4"/>
    <mergeCell ref="H4:H5"/>
    <mergeCell ref="I4:I5"/>
  </mergeCells>
  <printOptions horizontalCentered="1"/>
  <pageMargins left="0.19685039370078741" right="0.19685039370078741" top="0.19685039370078741" bottom="0.19685039370078741" header="0.31496062992125984" footer="0.31496062992125984"/>
  <pageSetup paperSize="9" scale="53" orientation="landscape" verticalDpi="1200" r:id="rId1"/>
  <rowBreaks count="1" manualBreakCount="1">
    <brk id="1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tabSelected="1" view="pageBreakPreview" zoomScaleNormal="100" zoomScaleSheetLayoutView="100" workbookViewId="0">
      <selection activeCell="G6" sqref="G6"/>
    </sheetView>
  </sheetViews>
  <sheetFormatPr defaultRowHeight="15" x14ac:dyDescent="0.25"/>
  <cols>
    <col min="1" max="1" width="5.42578125" style="47" customWidth="1"/>
    <col min="2" max="2" width="37.7109375" style="47" customWidth="1"/>
    <col min="3" max="3" width="18.140625" style="47" customWidth="1"/>
    <col min="4" max="4" width="17.5703125" style="47" customWidth="1"/>
    <col min="5" max="5" width="18.140625" style="48" customWidth="1"/>
    <col min="6" max="6" width="20.85546875" style="49" customWidth="1"/>
    <col min="7" max="7" width="57.42578125" style="50" customWidth="1"/>
    <col min="8" max="8" width="18.5703125" style="47" customWidth="1"/>
    <col min="9" max="10" width="17.5703125" style="47" customWidth="1"/>
    <col min="11" max="16384" width="9.140625" style="47"/>
  </cols>
  <sheetData>
    <row r="1" spans="1:10" ht="70.5" customHeight="1" x14ac:dyDescent="0.25">
      <c r="A1" s="79" t="s">
        <v>101</v>
      </c>
      <c r="B1" s="79"/>
      <c r="C1" s="79"/>
      <c r="D1" s="79"/>
      <c r="E1" s="79"/>
      <c r="F1" s="79"/>
      <c r="G1" s="79"/>
      <c r="H1" s="79"/>
      <c r="I1" s="79"/>
      <c r="J1" s="79"/>
    </row>
    <row r="2" spans="1:10" ht="18.75" x14ac:dyDescent="0.25">
      <c r="A2" s="79" t="s">
        <v>83</v>
      </c>
      <c r="B2" s="79"/>
      <c r="C2" s="79"/>
      <c r="D2" s="79"/>
      <c r="E2" s="79"/>
      <c r="F2" s="79"/>
      <c r="G2" s="79"/>
      <c r="H2" s="79"/>
      <c r="I2" s="79"/>
      <c r="J2" s="79"/>
    </row>
    <row r="3" spans="1:10" ht="19.5" thickBot="1" x14ac:dyDescent="0.3">
      <c r="A3" s="78" t="s">
        <v>100</v>
      </c>
      <c r="B3" s="78"/>
      <c r="C3" s="78"/>
      <c r="D3" s="78"/>
      <c r="E3" s="78"/>
      <c r="F3" s="78"/>
      <c r="G3" s="78"/>
      <c r="H3" s="78"/>
      <c r="I3" s="78"/>
      <c r="J3" s="78"/>
    </row>
    <row r="4" spans="1:10" ht="71.25" customHeight="1" x14ac:dyDescent="0.25">
      <c r="A4" s="80" t="s">
        <v>84</v>
      </c>
      <c r="B4" s="82" t="s">
        <v>85</v>
      </c>
      <c r="C4" s="82" t="s">
        <v>86</v>
      </c>
      <c r="D4" s="82" t="s">
        <v>87</v>
      </c>
      <c r="E4" s="82"/>
      <c r="F4" s="82" t="s">
        <v>88</v>
      </c>
      <c r="G4" s="82" t="s">
        <v>89</v>
      </c>
      <c r="H4" s="51" t="s">
        <v>90</v>
      </c>
      <c r="I4" s="51" t="s">
        <v>92</v>
      </c>
      <c r="J4" s="84" t="s">
        <v>93</v>
      </c>
    </row>
    <row r="5" spans="1:10" ht="48.75" customHeight="1" thickBot="1" x14ac:dyDescent="0.3">
      <c r="A5" s="81"/>
      <c r="B5" s="83"/>
      <c r="C5" s="83"/>
      <c r="D5" s="68" t="s">
        <v>94</v>
      </c>
      <c r="E5" s="69" t="s">
        <v>95</v>
      </c>
      <c r="F5" s="83"/>
      <c r="G5" s="83"/>
      <c r="H5" s="68" t="s">
        <v>91</v>
      </c>
      <c r="I5" s="68" t="s">
        <v>91</v>
      </c>
      <c r="J5" s="85"/>
    </row>
    <row r="6" spans="1:10" ht="63" x14ac:dyDescent="0.25">
      <c r="A6" s="62">
        <v>1</v>
      </c>
      <c r="B6" s="63" t="s">
        <v>199</v>
      </c>
      <c r="C6" s="63" t="s">
        <v>75</v>
      </c>
      <c r="D6" s="63" t="s">
        <v>104</v>
      </c>
      <c r="E6" s="64">
        <v>44222</v>
      </c>
      <c r="F6" s="63" t="s">
        <v>102</v>
      </c>
      <c r="G6" s="65" t="s">
        <v>106</v>
      </c>
      <c r="H6" s="66">
        <v>1000</v>
      </c>
      <c r="I6" s="66">
        <v>999.13700899999992</v>
      </c>
      <c r="J6" s="67" t="s">
        <v>105</v>
      </c>
    </row>
    <row r="7" spans="1:10" ht="63" x14ac:dyDescent="0.25">
      <c r="A7" s="52">
        <f>+A6+1</f>
        <v>2</v>
      </c>
      <c r="B7" s="53" t="s">
        <v>199</v>
      </c>
      <c r="C7" s="53" t="s">
        <v>75</v>
      </c>
      <c r="D7" s="53" t="s">
        <v>104</v>
      </c>
      <c r="E7" s="54">
        <v>44222</v>
      </c>
      <c r="F7" s="53" t="s">
        <v>102</v>
      </c>
      <c r="G7" s="53" t="s">
        <v>107</v>
      </c>
      <c r="H7" s="55">
        <v>878.89099999999996</v>
      </c>
      <c r="I7" s="55">
        <v>878.89092900000003</v>
      </c>
      <c r="J7" s="56" t="s">
        <v>105</v>
      </c>
    </row>
    <row r="8" spans="1:10" ht="31.5" x14ac:dyDescent="0.25">
      <c r="A8" s="52">
        <f t="shared" ref="A8:A71" si="0">+A7+1</f>
        <v>3</v>
      </c>
      <c r="B8" s="53" t="s">
        <v>199</v>
      </c>
      <c r="C8" s="53" t="s">
        <v>75</v>
      </c>
      <c r="D8" s="53" t="s">
        <v>104</v>
      </c>
      <c r="E8" s="54">
        <v>44222</v>
      </c>
      <c r="F8" s="53" t="s">
        <v>102</v>
      </c>
      <c r="G8" s="53" t="s">
        <v>108</v>
      </c>
      <c r="H8" s="55">
        <v>835</v>
      </c>
      <c r="I8" s="55">
        <v>835</v>
      </c>
      <c r="J8" s="56" t="s">
        <v>103</v>
      </c>
    </row>
    <row r="9" spans="1:10" ht="47.25" x14ac:dyDescent="0.25">
      <c r="A9" s="52">
        <f t="shared" si="0"/>
        <v>4</v>
      </c>
      <c r="B9" s="53" t="s">
        <v>199</v>
      </c>
      <c r="C9" s="53" t="s">
        <v>75</v>
      </c>
      <c r="D9" s="53" t="s">
        <v>104</v>
      </c>
      <c r="E9" s="54">
        <v>44222</v>
      </c>
      <c r="F9" s="53" t="s">
        <v>102</v>
      </c>
      <c r="G9" s="53" t="s">
        <v>109</v>
      </c>
      <c r="H9" s="55">
        <v>1500</v>
      </c>
      <c r="I9" s="55">
        <v>1499.24521802</v>
      </c>
      <c r="J9" s="56" t="s">
        <v>105</v>
      </c>
    </row>
    <row r="10" spans="1:10" ht="47.25" x14ac:dyDescent="0.25">
      <c r="A10" s="52">
        <f t="shared" si="0"/>
        <v>5</v>
      </c>
      <c r="B10" s="53" t="s">
        <v>199</v>
      </c>
      <c r="C10" s="53" t="s">
        <v>75</v>
      </c>
      <c r="D10" s="53" t="s">
        <v>104</v>
      </c>
      <c r="E10" s="54">
        <v>44222</v>
      </c>
      <c r="F10" s="53" t="s">
        <v>102</v>
      </c>
      <c r="G10" s="53" t="s">
        <v>110</v>
      </c>
      <c r="H10" s="55">
        <v>1650</v>
      </c>
      <c r="I10" s="55">
        <v>1650</v>
      </c>
      <c r="J10" s="56" t="s">
        <v>105</v>
      </c>
    </row>
    <row r="11" spans="1:10" ht="78.75" x14ac:dyDescent="0.25">
      <c r="A11" s="52">
        <f t="shared" si="0"/>
        <v>6</v>
      </c>
      <c r="B11" s="53" t="s">
        <v>199</v>
      </c>
      <c r="C11" s="53" t="s">
        <v>75</v>
      </c>
      <c r="D11" s="53" t="s">
        <v>104</v>
      </c>
      <c r="E11" s="54">
        <v>44222</v>
      </c>
      <c r="F11" s="53" t="s">
        <v>102</v>
      </c>
      <c r="G11" s="53" t="s">
        <v>111</v>
      </c>
      <c r="H11" s="55">
        <v>1170</v>
      </c>
      <c r="I11" s="55">
        <v>1169.9999938299998</v>
      </c>
      <c r="J11" s="56" t="s">
        <v>103</v>
      </c>
    </row>
    <row r="12" spans="1:10" ht="78.75" x14ac:dyDescent="0.25">
      <c r="A12" s="52">
        <f t="shared" si="0"/>
        <v>7</v>
      </c>
      <c r="B12" s="53" t="s">
        <v>199</v>
      </c>
      <c r="C12" s="53" t="s">
        <v>75</v>
      </c>
      <c r="D12" s="53" t="s">
        <v>104</v>
      </c>
      <c r="E12" s="54">
        <v>44222</v>
      </c>
      <c r="F12" s="53" t="s">
        <v>102</v>
      </c>
      <c r="G12" s="53" t="s">
        <v>112</v>
      </c>
      <c r="H12" s="55">
        <v>583.02300000000002</v>
      </c>
      <c r="I12" s="55">
        <v>577.57662000000005</v>
      </c>
      <c r="J12" s="56" t="s">
        <v>103</v>
      </c>
    </row>
    <row r="13" spans="1:10" ht="63" x14ac:dyDescent="0.25">
      <c r="A13" s="52">
        <f t="shared" si="0"/>
        <v>8</v>
      </c>
      <c r="B13" s="53" t="s">
        <v>199</v>
      </c>
      <c r="C13" s="53" t="s">
        <v>75</v>
      </c>
      <c r="D13" s="53" t="s">
        <v>104</v>
      </c>
      <c r="E13" s="54">
        <v>44222</v>
      </c>
      <c r="F13" s="53" t="s">
        <v>102</v>
      </c>
      <c r="G13" s="53" t="s">
        <v>113</v>
      </c>
      <c r="H13" s="55">
        <v>5000</v>
      </c>
      <c r="I13" s="55">
        <v>5000</v>
      </c>
      <c r="J13" s="56" t="s">
        <v>105</v>
      </c>
    </row>
    <row r="14" spans="1:10" ht="47.25" x14ac:dyDescent="0.25">
      <c r="A14" s="52">
        <f t="shared" si="0"/>
        <v>9</v>
      </c>
      <c r="B14" s="53" t="s">
        <v>199</v>
      </c>
      <c r="C14" s="53" t="s">
        <v>75</v>
      </c>
      <c r="D14" s="53" t="s">
        <v>104</v>
      </c>
      <c r="E14" s="54">
        <v>44222</v>
      </c>
      <c r="F14" s="53" t="s">
        <v>102</v>
      </c>
      <c r="G14" s="53" t="s">
        <v>114</v>
      </c>
      <c r="H14" s="55">
        <v>1300</v>
      </c>
      <c r="I14" s="55">
        <v>1197.553715</v>
      </c>
      <c r="J14" s="56" t="s">
        <v>105</v>
      </c>
    </row>
    <row r="15" spans="1:10" ht="47.25" x14ac:dyDescent="0.25">
      <c r="A15" s="52">
        <f t="shared" si="0"/>
        <v>10</v>
      </c>
      <c r="B15" s="53" t="s">
        <v>199</v>
      </c>
      <c r="C15" s="53" t="s">
        <v>75</v>
      </c>
      <c r="D15" s="53" t="s">
        <v>104</v>
      </c>
      <c r="E15" s="54">
        <v>44222</v>
      </c>
      <c r="F15" s="53" t="s">
        <v>102</v>
      </c>
      <c r="G15" s="53" t="s">
        <v>115</v>
      </c>
      <c r="H15" s="55">
        <v>782.21399999999994</v>
      </c>
      <c r="I15" s="55">
        <v>59.999333789999994</v>
      </c>
      <c r="J15" s="56" t="s">
        <v>103</v>
      </c>
    </row>
    <row r="16" spans="1:10" ht="63" x14ac:dyDescent="0.25">
      <c r="A16" s="52">
        <f t="shared" si="0"/>
        <v>11</v>
      </c>
      <c r="B16" s="53" t="s">
        <v>199</v>
      </c>
      <c r="C16" s="53" t="s">
        <v>75</v>
      </c>
      <c r="D16" s="53" t="s">
        <v>104</v>
      </c>
      <c r="E16" s="54">
        <v>44222</v>
      </c>
      <c r="F16" s="53" t="s">
        <v>102</v>
      </c>
      <c r="G16" s="53" t="s">
        <v>116</v>
      </c>
      <c r="H16" s="55">
        <v>923.41899999999998</v>
      </c>
      <c r="I16" s="55">
        <v>917.14949100000001</v>
      </c>
      <c r="J16" s="56" t="s">
        <v>103</v>
      </c>
    </row>
    <row r="17" spans="1:10" ht="141.75" x14ac:dyDescent="0.25">
      <c r="A17" s="52">
        <f t="shared" si="0"/>
        <v>12</v>
      </c>
      <c r="B17" s="53" t="s">
        <v>199</v>
      </c>
      <c r="C17" s="53" t="s">
        <v>75</v>
      </c>
      <c r="D17" s="53" t="s">
        <v>117</v>
      </c>
      <c r="E17" s="54">
        <v>44280</v>
      </c>
      <c r="F17" s="53" t="s">
        <v>102</v>
      </c>
      <c r="G17" s="53" t="s">
        <v>120</v>
      </c>
      <c r="H17" s="55">
        <v>83.412999999999997</v>
      </c>
      <c r="I17" s="55">
        <v>83.412999999999997</v>
      </c>
      <c r="J17" s="56" t="s">
        <v>103</v>
      </c>
    </row>
    <row r="18" spans="1:10" ht="31.5" x14ac:dyDescent="0.25">
      <c r="A18" s="52">
        <f t="shared" si="0"/>
        <v>13</v>
      </c>
      <c r="B18" s="53" t="s">
        <v>199</v>
      </c>
      <c r="C18" s="53" t="s">
        <v>75</v>
      </c>
      <c r="D18" s="53" t="s">
        <v>118</v>
      </c>
      <c r="E18" s="54">
        <v>44529</v>
      </c>
      <c r="F18" s="53" t="s">
        <v>102</v>
      </c>
      <c r="G18" s="53" t="s">
        <v>121</v>
      </c>
      <c r="H18" s="55">
        <v>100.453</v>
      </c>
      <c r="I18" s="55"/>
      <c r="J18" s="56" t="s">
        <v>103</v>
      </c>
    </row>
    <row r="19" spans="1:10" ht="31.5" x14ac:dyDescent="0.25">
      <c r="A19" s="52">
        <f t="shared" si="0"/>
        <v>14</v>
      </c>
      <c r="B19" s="53" t="s">
        <v>199</v>
      </c>
      <c r="C19" s="53" t="s">
        <v>75</v>
      </c>
      <c r="D19" s="53" t="s">
        <v>119</v>
      </c>
      <c r="E19" s="54">
        <v>44555</v>
      </c>
      <c r="F19" s="53" t="s">
        <v>102</v>
      </c>
      <c r="G19" s="53" t="s">
        <v>121</v>
      </c>
      <c r="H19" s="55">
        <v>228</v>
      </c>
      <c r="I19" s="55"/>
      <c r="J19" s="56" t="s">
        <v>103</v>
      </c>
    </row>
    <row r="20" spans="1:10" ht="63" x14ac:dyDescent="0.25">
      <c r="A20" s="52">
        <f t="shared" si="0"/>
        <v>15</v>
      </c>
      <c r="B20" s="53" t="s">
        <v>200</v>
      </c>
      <c r="C20" s="53" t="s">
        <v>75</v>
      </c>
      <c r="D20" s="53" t="s">
        <v>123</v>
      </c>
      <c r="E20" s="54">
        <v>44300</v>
      </c>
      <c r="F20" s="53" t="s">
        <v>102</v>
      </c>
      <c r="G20" s="53" t="s">
        <v>131</v>
      </c>
      <c r="H20" s="55">
        <v>492</v>
      </c>
      <c r="I20" s="55">
        <v>305.44474300000002</v>
      </c>
      <c r="J20" s="56" t="s">
        <v>105</v>
      </c>
    </row>
    <row r="21" spans="1:10" ht="63" x14ac:dyDescent="0.25">
      <c r="A21" s="52">
        <f t="shared" si="0"/>
        <v>16</v>
      </c>
      <c r="B21" s="53" t="s">
        <v>200</v>
      </c>
      <c r="C21" s="53" t="s">
        <v>75</v>
      </c>
      <c r="D21" s="53" t="s">
        <v>123</v>
      </c>
      <c r="E21" s="54">
        <v>44300</v>
      </c>
      <c r="F21" s="53" t="s">
        <v>102</v>
      </c>
      <c r="G21" s="53" t="s">
        <v>132</v>
      </c>
      <c r="H21" s="55">
        <v>1000</v>
      </c>
      <c r="I21" s="55">
        <v>1000</v>
      </c>
      <c r="J21" s="56" t="s">
        <v>103</v>
      </c>
    </row>
    <row r="22" spans="1:10" ht="63" x14ac:dyDescent="0.25">
      <c r="A22" s="52">
        <f t="shared" si="0"/>
        <v>17</v>
      </c>
      <c r="B22" s="53" t="s">
        <v>200</v>
      </c>
      <c r="C22" s="53" t="s">
        <v>75</v>
      </c>
      <c r="D22" s="53" t="s">
        <v>123</v>
      </c>
      <c r="E22" s="54">
        <v>44300</v>
      </c>
      <c r="F22" s="53" t="s">
        <v>102</v>
      </c>
      <c r="G22" s="53" t="s">
        <v>133</v>
      </c>
      <c r="H22" s="55">
        <v>3000</v>
      </c>
      <c r="I22" s="55">
        <v>2999.9636970199999</v>
      </c>
      <c r="J22" s="56" t="s">
        <v>103</v>
      </c>
    </row>
    <row r="23" spans="1:10" ht="63" x14ac:dyDescent="0.25">
      <c r="A23" s="52">
        <f t="shared" si="0"/>
        <v>18</v>
      </c>
      <c r="B23" s="53" t="s">
        <v>200</v>
      </c>
      <c r="C23" s="53" t="s">
        <v>75</v>
      </c>
      <c r="D23" s="53" t="s">
        <v>123</v>
      </c>
      <c r="E23" s="54">
        <v>44300</v>
      </c>
      <c r="F23" s="53" t="s">
        <v>102</v>
      </c>
      <c r="G23" s="53" t="s">
        <v>134</v>
      </c>
      <c r="H23" s="55">
        <v>1000</v>
      </c>
      <c r="I23" s="55">
        <v>1000</v>
      </c>
      <c r="J23" s="56" t="s">
        <v>103</v>
      </c>
    </row>
    <row r="24" spans="1:10" ht="63" x14ac:dyDescent="0.25">
      <c r="A24" s="52">
        <f t="shared" si="0"/>
        <v>19</v>
      </c>
      <c r="B24" s="53" t="s">
        <v>200</v>
      </c>
      <c r="C24" s="53" t="s">
        <v>75</v>
      </c>
      <c r="D24" s="53" t="s">
        <v>124</v>
      </c>
      <c r="E24" s="54">
        <v>44309</v>
      </c>
      <c r="F24" s="53" t="s">
        <v>102</v>
      </c>
      <c r="G24" s="53" t="s">
        <v>135</v>
      </c>
      <c r="H24" s="55">
        <v>500</v>
      </c>
      <c r="I24" s="55">
        <v>491.08100000000002</v>
      </c>
      <c r="J24" s="56" t="s">
        <v>103</v>
      </c>
    </row>
    <row r="25" spans="1:10" ht="94.5" x14ac:dyDescent="0.25">
      <c r="A25" s="52">
        <f t="shared" si="0"/>
        <v>20</v>
      </c>
      <c r="B25" s="53" t="s">
        <v>200</v>
      </c>
      <c r="C25" s="53" t="s">
        <v>75</v>
      </c>
      <c r="D25" s="53" t="s">
        <v>125</v>
      </c>
      <c r="E25" s="54" t="s">
        <v>130</v>
      </c>
      <c r="F25" s="53" t="s">
        <v>102</v>
      </c>
      <c r="G25" s="53" t="s">
        <v>136</v>
      </c>
      <c r="H25" s="55">
        <v>1015.5830000000001</v>
      </c>
      <c r="I25" s="55">
        <v>1015.582102</v>
      </c>
      <c r="J25" s="56" t="s">
        <v>103</v>
      </c>
    </row>
    <row r="26" spans="1:10" ht="141.75" x14ac:dyDescent="0.25">
      <c r="A26" s="52">
        <f t="shared" si="0"/>
        <v>21</v>
      </c>
      <c r="B26" s="53" t="s">
        <v>200</v>
      </c>
      <c r="C26" s="53" t="s">
        <v>75</v>
      </c>
      <c r="D26" s="53" t="s">
        <v>126</v>
      </c>
      <c r="E26" s="54">
        <v>44317</v>
      </c>
      <c r="F26" s="53" t="s">
        <v>102</v>
      </c>
      <c r="G26" s="53" t="s">
        <v>137</v>
      </c>
      <c r="H26" s="55">
        <v>366</v>
      </c>
      <c r="I26" s="55">
        <v>366</v>
      </c>
      <c r="J26" s="56" t="s">
        <v>105</v>
      </c>
    </row>
    <row r="27" spans="1:10" ht="63" x14ac:dyDescent="0.25">
      <c r="A27" s="52">
        <f t="shared" si="0"/>
        <v>22</v>
      </c>
      <c r="B27" s="53" t="s">
        <v>200</v>
      </c>
      <c r="C27" s="53" t="s">
        <v>75</v>
      </c>
      <c r="D27" s="53" t="s">
        <v>127</v>
      </c>
      <c r="E27" s="54">
        <v>44403</v>
      </c>
      <c r="F27" s="53" t="s">
        <v>102</v>
      </c>
      <c r="G27" s="53" t="s">
        <v>138</v>
      </c>
      <c r="H27" s="55">
        <v>7037</v>
      </c>
      <c r="I27" s="55">
        <v>6595.0843599999998</v>
      </c>
      <c r="J27" s="56" t="s">
        <v>103</v>
      </c>
    </row>
    <row r="28" spans="1:10" ht="63" x14ac:dyDescent="0.25">
      <c r="A28" s="52">
        <f t="shared" si="0"/>
        <v>23</v>
      </c>
      <c r="B28" s="53" t="s">
        <v>200</v>
      </c>
      <c r="C28" s="53" t="s">
        <v>75</v>
      </c>
      <c r="D28" s="53" t="s">
        <v>127</v>
      </c>
      <c r="E28" s="54">
        <v>44403</v>
      </c>
      <c r="F28" s="53" t="s">
        <v>102</v>
      </c>
      <c r="G28" s="53" t="s">
        <v>139</v>
      </c>
      <c r="H28" s="55">
        <v>6000</v>
      </c>
      <c r="I28" s="55">
        <v>6000</v>
      </c>
      <c r="J28" s="56" t="s">
        <v>103</v>
      </c>
    </row>
    <row r="29" spans="1:10" ht="63" x14ac:dyDescent="0.25">
      <c r="A29" s="52">
        <f t="shared" si="0"/>
        <v>24</v>
      </c>
      <c r="B29" s="53" t="s">
        <v>200</v>
      </c>
      <c r="C29" s="53" t="s">
        <v>75</v>
      </c>
      <c r="D29" s="53" t="s">
        <v>127</v>
      </c>
      <c r="E29" s="54">
        <v>44403</v>
      </c>
      <c r="F29" s="53" t="s">
        <v>102</v>
      </c>
      <c r="G29" s="53" t="s">
        <v>140</v>
      </c>
      <c r="H29" s="55">
        <v>1000</v>
      </c>
      <c r="I29" s="55">
        <v>1000</v>
      </c>
      <c r="J29" s="56" t="s">
        <v>103</v>
      </c>
    </row>
    <row r="30" spans="1:10" ht="63" x14ac:dyDescent="0.25">
      <c r="A30" s="52">
        <f t="shared" si="0"/>
        <v>25</v>
      </c>
      <c r="B30" s="53" t="s">
        <v>200</v>
      </c>
      <c r="C30" s="53" t="s">
        <v>75</v>
      </c>
      <c r="D30" s="53" t="s">
        <v>127</v>
      </c>
      <c r="E30" s="54">
        <v>44403</v>
      </c>
      <c r="F30" s="53" t="s">
        <v>102</v>
      </c>
      <c r="G30" s="53" t="s">
        <v>141</v>
      </c>
      <c r="H30" s="55">
        <v>4000</v>
      </c>
      <c r="I30" s="55">
        <v>3999.9925979999998</v>
      </c>
      <c r="J30" s="56" t="s">
        <v>103</v>
      </c>
    </row>
    <row r="31" spans="1:10" ht="63" x14ac:dyDescent="0.25">
      <c r="A31" s="52">
        <f t="shared" si="0"/>
        <v>26</v>
      </c>
      <c r="B31" s="53" t="s">
        <v>200</v>
      </c>
      <c r="C31" s="53" t="s">
        <v>75</v>
      </c>
      <c r="D31" s="53" t="s">
        <v>127</v>
      </c>
      <c r="E31" s="54">
        <v>44403</v>
      </c>
      <c r="F31" s="53" t="s">
        <v>102</v>
      </c>
      <c r="G31" s="53" t="s">
        <v>142</v>
      </c>
      <c r="H31" s="55">
        <v>1500</v>
      </c>
      <c r="I31" s="55">
        <v>1500</v>
      </c>
      <c r="J31" s="56" t="s">
        <v>105</v>
      </c>
    </row>
    <row r="32" spans="1:10" ht="63" x14ac:dyDescent="0.25">
      <c r="A32" s="52">
        <f t="shared" si="0"/>
        <v>27</v>
      </c>
      <c r="B32" s="53" t="s">
        <v>200</v>
      </c>
      <c r="C32" s="53" t="s">
        <v>75</v>
      </c>
      <c r="D32" s="53" t="s">
        <v>127</v>
      </c>
      <c r="E32" s="54">
        <v>44403</v>
      </c>
      <c r="F32" s="53" t="s">
        <v>102</v>
      </c>
      <c r="G32" s="53" t="s">
        <v>143</v>
      </c>
      <c r="H32" s="55">
        <v>150</v>
      </c>
      <c r="I32" s="55">
        <v>150</v>
      </c>
      <c r="J32" s="56" t="s">
        <v>103</v>
      </c>
    </row>
    <row r="33" spans="1:10" ht="63" x14ac:dyDescent="0.25">
      <c r="A33" s="52">
        <f t="shared" si="0"/>
        <v>28</v>
      </c>
      <c r="B33" s="53" t="s">
        <v>200</v>
      </c>
      <c r="C33" s="53" t="s">
        <v>75</v>
      </c>
      <c r="D33" s="53" t="s">
        <v>127</v>
      </c>
      <c r="E33" s="54">
        <v>44403</v>
      </c>
      <c r="F33" s="53" t="s">
        <v>102</v>
      </c>
      <c r="G33" s="53" t="s">
        <v>144</v>
      </c>
      <c r="H33" s="55">
        <v>298.37</v>
      </c>
      <c r="I33" s="55">
        <v>298.36951799999997</v>
      </c>
      <c r="J33" s="56" t="s">
        <v>103</v>
      </c>
    </row>
    <row r="34" spans="1:10" ht="63" x14ac:dyDescent="0.25">
      <c r="A34" s="52">
        <f t="shared" si="0"/>
        <v>29</v>
      </c>
      <c r="B34" s="53" t="s">
        <v>200</v>
      </c>
      <c r="C34" s="53" t="s">
        <v>75</v>
      </c>
      <c r="D34" s="53" t="s">
        <v>127</v>
      </c>
      <c r="E34" s="54">
        <v>44403</v>
      </c>
      <c r="F34" s="53" t="s">
        <v>102</v>
      </c>
      <c r="G34" s="53" t="s">
        <v>145</v>
      </c>
      <c r="H34" s="55">
        <v>100</v>
      </c>
      <c r="I34" s="55">
        <v>100</v>
      </c>
      <c r="J34" s="56" t="s">
        <v>105</v>
      </c>
    </row>
    <row r="35" spans="1:10" ht="63" x14ac:dyDescent="0.25">
      <c r="A35" s="52">
        <f t="shared" si="0"/>
        <v>30</v>
      </c>
      <c r="B35" s="53" t="s">
        <v>200</v>
      </c>
      <c r="C35" s="53" t="s">
        <v>75</v>
      </c>
      <c r="D35" s="53" t="s">
        <v>127</v>
      </c>
      <c r="E35" s="54">
        <v>44403</v>
      </c>
      <c r="F35" s="53" t="s">
        <v>102</v>
      </c>
      <c r="G35" s="53" t="s">
        <v>146</v>
      </c>
      <c r="H35" s="55">
        <v>300</v>
      </c>
      <c r="I35" s="55">
        <v>151.41360599999999</v>
      </c>
      <c r="J35" s="56" t="s">
        <v>103</v>
      </c>
    </row>
    <row r="36" spans="1:10" ht="63" x14ac:dyDescent="0.25">
      <c r="A36" s="52">
        <f t="shared" si="0"/>
        <v>31</v>
      </c>
      <c r="B36" s="53" t="s">
        <v>200</v>
      </c>
      <c r="C36" s="53" t="s">
        <v>75</v>
      </c>
      <c r="D36" s="53" t="s">
        <v>127</v>
      </c>
      <c r="E36" s="54">
        <v>44403</v>
      </c>
      <c r="F36" s="53" t="s">
        <v>102</v>
      </c>
      <c r="G36" s="53" t="s">
        <v>147</v>
      </c>
      <c r="H36" s="55">
        <v>0</v>
      </c>
      <c r="I36" s="55"/>
      <c r="J36" s="56" t="s">
        <v>105</v>
      </c>
    </row>
    <row r="37" spans="1:10" ht="63" x14ac:dyDescent="0.25">
      <c r="A37" s="52">
        <f t="shared" si="0"/>
        <v>32</v>
      </c>
      <c r="B37" s="53" t="s">
        <v>200</v>
      </c>
      <c r="C37" s="53" t="s">
        <v>75</v>
      </c>
      <c r="D37" s="53" t="s">
        <v>127</v>
      </c>
      <c r="E37" s="54">
        <v>44403</v>
      </c>
      <c r="F37" s="53" t="s">
        <v>102</v>
      </c>
      <c r="G37" s="53" t="s">
        <v>148</v>
      </c>
      <c r="H37" s="55">
        <v>200</v>
      </c>
      <c r="I37" s="55">
        <v>200</v>
      </c>
      <c r="J37" s="56" t="s">
        <v>103</v>
      </c>
    </row>
    <row r="38" spans="1:10" ht="63" x14ac:dyDescent="0.25">
      <c r="A38" s="52">
        <f t="shared" si="0"/>
        <v>33</v>
      </c>
      <c r="B38" s="53" t="s">
        <v>200</v>
      </c>
      <c r="C38" s="53" t="s">
        <v>75</v>
      </c>
      <c r="D38" s="53" t="s">
        <v>127</v>
      </c>
      <c r="E38" s="54">
        <v>44403</v>
      </c>
      <c r="F38" s="53" t="s">
        <v>102</v>
      </c>
      <c r="G38" s="53" t="s">
        <v>149</v>
      </c>
      <c r="H38" s="55">
        <v>4000</v>
      </c>
      <c r="I38" s="55">
        <v>4000</v>
      </c>
      <c r="J38" s="56" t="s">
        <v>103</v>
      </c>
    </row>
    <row r="39" spans="1:10" ht="63" x14ac:dyDescent="0.25">
      <c r="A39" s="52">
        <f t="shared" si="0"/>
        <v>34</v>
      </c>
      <c r="B39" s="53" t="s">
        <v>200</v>
      </c>
      <c r="C39" s="53" t="s">
        <v>75</v>
      </c>
      <c r="D39" s="53" t="s">
        <v>127</v>
      </c>
      <c r="E39" s="54">
        <v>44403</v>
      </c>
      <c r="F39" s="53" t="s">
        <v>102</v>
      </c>
      <c r="G39" s="53" t="s">
        <v>150</v>
      </c>
      <c r="H39" s="55">
        <v>1800</v>
      </c>
      <c r="I39" s="55">
        <v>1800</v>
      </c>
      <c r="J39" s="56" t="s">
        <v>105</v>
      </c>
    </row>
    <row r="40" spans="1:10" ht="63" x14ac:dyDescent="0.25">
      <c r="A40" s="52">
        <f t="shared" si="0"/>
        <v>35</v>
      </c>
      <c r="B40" s="53" t="s">
        <v>200</v>
      </c>
      <c r="C40" s="53" t="s">
        <v>75</v>
      </c>
      <c r="D40" s="53" t="s">
        <v>127</v>
      </c>
      <c r="E40" s="54">
        <v>44403</v>
      </c>
      <c r="F40" s="53" t="s">
        <v>102</v>
      </c>
      <c r="G40" s="53" t="s">
        <v>151</v>
      </c>
      <c r="H40" s="55">
        <v>400</v>
      </c>
      <c r="I40" s="55">
        <v>400</v>
      </c>
      <c r="J40" s="56" t="s">
        <v>103</v>
      </c>
    </row>
    <row r="41" spans="1:10" ht="63" x14ac:dyDescent="0.25">
      <c r="A41" s="52">
        <f t="shared" si="0"/>
        <v>36</v>
      </c>
      <c r="B41" s="53" t="s">
        <v>200</v>
      </c>
      <c r="C41" s="53" t="s">
        <v>75</v>
      </c>
      <c r="D41" s="53" t="s">
        <v>127</v>
      </c>
      <c r="E41" s="54">
        <v>44403</v>
      </c>
      <c r="F41" s="53" t="s">
        <v>102</v>
      </c>
      <c r="G41" s="53" t="s">
        <v>152</v>
      </c>
      <c r="H41" s="55">
        <v>300</v>
      </c>
      <c r="I41" s="55">
        <v>299.990273</v>
      </c>
      <c r="J41" s="56" t="s">
        <v>158</v>
      </c>
    </row>
    <row r="42" spans="1:10" ht="63" x14ac:dyDescent="0.25">
      <c r="A42" s="52">
        <f t="shared" si="0"/>
        <v>37</v>
      </c>
      <c r="B42" s="53" t="s">
        <v>200</v>
      </c>
      <c r="C42" s="53" t="s">
        <v>75</v>
      </c>
      <c r="D42" s="53" t="s">
        <v>122</v>
      </c>
      <c r="E42" s="54" t="s">
        <v>122</v>
      </c>
      <c r="F42" s="53" t="s">
        <v>102</v>
      </c>
      <c r="G42" s="53" t="s">
        <v>122</v>
      </c>
      <c r="H42" s="55">
        <v>78.06</v>
      </c>
      <c r="I42" s="55">
        <v>74.480717999999996</v>
      </c>
      <c r="J42" s="56" t="s">
        <v>159</v>
      </c>
    </row>
    <row r="43" spans="1:10" ht="126" x14ac:dyDescent="0.25">
      <c r="A43" s="52">
        <f t="shared" si="0"/>
        <v>38</v>
      </c>
      <c r="B43" s="53" t="s">
        <v>200</v>
      </c>
      <c r="C43" s="53" t="s">
        <v>75</v>
      </c>
      <c r="D43" s="53" t="s">
        <v>127</v>
      </c>
      <c r="E43" s="54">
        <v>44403</v>
      </c>
      <c r="F43" s="53" t="s">
        <v>102</v>
      </c>
      <c r="G43" s="53" t="s">
        <v>153</v>
      </c>
      <c r="H43" s="55">
        <v>569</v>
      </c>
      <c r="I43" s="55">
        <v>501.21755949000004</v>
      </c>
      <c r="J43" s="56" t="s">
        <v>105</v>
      </c>
    </row>
    <row r="44" spans="1:10" ht="126" x14ac:dyDescent="0.25">
      <c r="A44" s="52">
        <f t="shared" si="0"/>
        <v>39</v>
      </c>
      <c r="B44" s="53" t="s">
        <v>200</v>
      </c>
      <c r="C44" s="53" t="s">
        <v>75</v>
      </c>
      <c r="D44" s="53" t="s">
        <v>128</v>
      </c>
      <c r="E44" s="54">
        <v>44422</v>
      </c>
      <c r="F44" s="53" t="s">
        <v>102</v>
      </c>
      <c r="G44" s="53" t="s">
        <v>154</v>
      </c>
      <c r="H44" s="55">
        <v>915</v>
      </c>
      <c r="I44" s="55">
        <v>915</v>
      </c>
      <c r="J44" s="56" t="s">
        <v>105</v>
      </c>
    </row>
    <row r="45" spans="1:10" ht="63" x14ac:dyDescent="0.25">
      <c r="A45" s="52">
        <f t="shared" si="0"/>
        <v>40</v>
      </c>
      <c r="B45" s="53" t="s">
        <v>200</v>
      </c>
      <c r="C45" s="53" t="s">
        <v>75</v>
      </c>
      <c r="D45" s="53" t="s">
        <v>129</v>
      </c>
      <c r="E45" s="54">
        <v>44484</v>
      </c>
      <c r="F45" s="53" t="s">
        <v>102</v>
      </c>
      <c r="G45" s="53" t="s">
        <v>155</v>
      </c>
      <c r="H45" s="55">
        <v>680</v>
      </c>
      <c r="I45" s="55">
        <v>285.95817969999996</v>
      </c>
      <c r="J45" s="56" t="s">
        <v>103</v>
      </c>
    </row>
    <row r="46" spans="1:10" ht="63" x14ac:dyDescent="0.25">
      <c r="A46" s="52">
        <f t="shared" si="0"/>
        <v>41</v>
      </c>
      <c r="B46" s="53" t="s">
        <v>200</v>
      </c>
      <c r="C46" s="53" t="s">
        <v>75</v>
      </c>
      <c r="D46" s="53" t="s">
        <v>129</v>
      </c>
      <c r="E46" s="54">
        <v>44484</v>
      </c>
      <c r="F46" s="53" t="s">
        <v>102</v>
      </c>
      <c r="G46" s="53" t="s">
        <v>149</v>
      </c>
      <c r="H46" s="55">
        <v>2000</v>
      </c>
      <c r="I46" s="55">
        <v>2000</v>
      </c>
      <c r="J46" s="56" t="s">
        <v>103</v>
      </c>
    </row>
    <row r="47" spans="1:10" ht="63" x14ac:dyDescent="0.25">
      <c r="A47" s="52">
        <f t="shared" si="0"/>
        <v>42</v>
      </c>
      <c r="B47" s="53" t="s">
        <v>200</v>
      </c>
      <c r="C47" s="53" t="s">
        <v>75</v>
      </c>
      <c r="D47" s="53" t="s">
        <v>118</v>
      </c>
      <c r="E47" s="54">
        <v>44529</v>
      </c>
      <c r="F47" s="53" t="s">
        <v>102</v>
      </c>
      <c r="G47" s="53" t="s">
        <v>156</v>
      </c>
      <c r="H47" s="55">
        <v>80</v>
      </c>
      <c r="I47" s="55"/>
      <c r="J47" s="56" t="s">
        <v>103</v>
      </c>
    </row>
    <row r="48" spans="1:10" ht="63" x14ac:dyDescent="0.25">
      <c r="A48" s="52">
        <f t="shared" si="0"/>
        <v>43</v>
      </c>
      <c r="B48" s="53" t="s">
        <v>200</v>
      </c>
      <c r="C48" s="53" t="s">
        <v>75</v>
      </c>
      <c r="D48" s="53" t="s">
        <v>118</v>
      </c>
      <c r="E48" s="54">
        <v>44529</v>
      </c>
      <c r="F48" s="53" t="s">
        <v>102</v>
      </c>
      <c r="G48" s="53" t="s">
        <v>157</v>
      </c>
      <c r="H48" s="55">
        <v>64.596999999999994</v>
      </c>
      <c r="I48" s="55">
        <v>64.596999999999994</v>
      </c>
      <c r="J48" s="56" t="s">
        <v>158</v>
      </c>
    </row>
    <row r="49" spans="1:11" ht="63" x14ac:dyDescent="0.25">
      <c r="A49" s="52">
        <f t="shared" si="0"/>
        <v>44</v>
      </c>
      <c r="B49" s="53" t="s">
        <v>200</v>
      </c>
      <c r="C49" s="53" t="s">
        <v>75</v>
      </c>
      <c r="D49" s="53" t="s">
        <v>118</v>
      </c>
      <c r="E49" s="54">
        <v>44529</v>
      </c>
      <c r="F49" s="53" t="s">
        <v>102</v>
      </c>
      <c r="G49" s="53" t="s">
        <v>121</v>
      </c>
      <c r="H49" s="55">
        <v>165.86099999999999</v>
      </c>
      <c r="I49" s="55">
        <v>145.86099999999999</v>
      </c>
      <c r="J49" s="56" t="s">
        <v>103</v>
      </c>
    </row>
    <row r="50" spans="1:11" ht="63" x14ac:dyDescent="0.25">
      <c r="A50" s="52">
        <f t="shared" si="0"/>
        <v>45</v>
      </c>
      <c r="B50" s="53" t="s">
        <v>200</v>
      </c>
      <c r="C50" s="53" t="s">
        <v>75</v>
      </c>
      <c r="D50" s="53" t="s">
        <v>119</v>
      </c>
      <c r="E50" s="54">
        <v>44555</v>
      </c>
      <c r="F50" s="53" t="s">
        <v>102</v>
      </c>
      <c r="G50" s="53" t="s">
        <v>156</v>
      </c>
      <c r="H50" s="55">
        <v>205.61699999999999</v>
      </c>
      <c r="I50" s="55"/>
      <c r="J50" s="56" t="s">
        <v>103</v>
      </c>
    </row>
    <row r="51" spans="1:11" ht="63" x14ac:dyDescent="0.25">
      <c r="A51" s="52">
        <f t="shared" si="0"/>
        <v>46</v>
      </c>
      <c r="B51" s="53" t="s">
        <v>200</v>
      </c>
      <c r="C51" s="53" t="s">
        <v>75</v>
      </c>
      <c r="D51" s="53" t="s">
        <v>189</v>
      </c>
      <c r="E51" s="54">
        <v>44270</v>
      </c>
      <c r="F51" s="53" t="s">
        <v>102</v>
      </c>
      <c r="G51" s="53" t="s">
        <v>160</v>
      </c>
      <c r="H51" s="55">
        <v>2618</v>
      </c>
      <c r="I51" s="55">
        <v>2618</v>
      </c>
      <c r="J51" s="56" t="s">
        <v>105</v>
      </c>
      <c r="K51" s="47">
        <v>0</v>
      </c>
    </row>
    <row r="52" spans="1:11" ht="78.75" x14ac:dyDescent="0.25">
      <c r="A52" s="52">
        <f t="shared" si="0"/>
        <v>47</v>
      </c>
      <c r="B52" s="53" t="s">
        <v>200</v>
      </c>
      <c r="C52" s="53" t="s">
        <v>75</v>
      </c>
      <c r="D52" s="53" t="s">
        <v>189</v>
      </c>
      <c r="E52" s="54">
        <v>44270</v>
      </c>
      <c r="F52" s="53" t="s">
        <v>102</v>
      </c>
      <c r="G52" s="53" t="s">
        <v>161</v>
      </c>
      <c r="H52" s="55">
        <v>1768</v>
      </c>
      <c r="I52" s="55">
        <v>1768</v>
      </c>
      <c r="J52" s="56" t="s">
        <v>105</v>
      </c>
    </row>
    <row r="53" spans="1:11" ht="78.75" x14ac:dyDescent="0.25">
      <c r="A53" s="52">
        <f t="shared" si="0"/>
        <v>48</v>
      </c>
      <c r="B53" s="53" t="s">
        <v>200</v>
      </c>
      <c r="C53" s="53" t="s">
        <v>75</v>
      </c>
      <c r="D53" s="53" t="s">
        <v>189</v>
      </c>
      <c r="E53" s="54">
        <v>44270</v>
      </c>
      <c r="F53" s="53" t="s">
        <v>102</v>
      </c>
      <c r="G53" s="53" t="s">
        <v>162</v>
      </c>
      <c r="H53" s="55">
        <v>2074</v>
      </c>
      <c r="I53" s="55">
        <v>2074</v>
      </c>
      <c r="J53" s="56" t="s">
        <v>103</v>
      </c>
    </row>
    <row r="54" spans="1:11" ht="63" x14ac:dyDescent="0.25">
      <c r="A54" s="52">
        <f t="shared" si="0"/>
        <v>49</v>
      </c>
      <c r="B54" s="53" t="s">
        <v>200</v>
      </c>
      <c r="C54" s="53" t="s">
        <v>75</v>
      </c>
      <c r="D54" s="53" t="s">
        <v>190</v>
      </c>
      <c r="E54" s="54">
        <v>44298</v>
      </c>
      <c r="F54" s="53" t="s">
        <v>102</v>
      </c>
      <c r="G54" s="53" t="s">
        <v>160</v>
      </c>
      <c r="H54" s="55">
        <v>1912.6310000000001</v>
      </c>
      <c r="I54" s="55">
        <v>1912.6310000000001</v>
      </c>
      <c r="J54" s="56" t="s">
        <v>103</v>
      </c>
    </row>
    <row r="55" spans="1:11" ht="78.75" x14ac:dyDescent="0.25">
      <c r="A55" s="52">
        <f t="shared" si="0"/>
        <v>50</v>
      </c>
      <c r="B55" s="53" t="s">
        <v>200</v>
      </c>
      <c r="C55" s="53" t="s">
        <v>75</v>
      </c>
      <c r="D55" s="53" t="s">
        <v>190</v>
      </c>
      <c r="E55" s="54">
        <v>44298</v>
      </c>
      <c r="F55" s="53" t="s">
        <v>102</v>
      </c>
      <c r="G55" s="53" t="s">
        <v>161</v>
      </c>
      <c r="H55" s="55">
        <v>569.19799999999998</v>
      </c>
      <c r="I55" s="55">
        <v>569.19799999999998</v>
      </c>
      <c r="J55" s="56" t="s">
        <v>105</v>
      </c>
    </row>
    <row r="56" spans="1:11" ht="78.75" x14ac:dyDescent="0.25">
      <c r="A56" s="52">
        <f t="shared" si="0"/>
        <v>51</v>
      </c>
      <c r="B56" s="53" t="s">
        <v>200</v>
      </c>
      <c r="C56" s="53" t="s">
        <v>75</v>
      </c>
      <c r="D56" s="53" t="s">
        <v>190</v>
      </c>
      <c r="E56" s="54">
        <v>44298</v>
      </c>
      <c r="F56" s="53" t="s">
        <v>102</v>
      </c>
      <c r="G56" s="53" t="s">
        <v>162</v>
      </c>
      <c r="H56" s="55">
        <v>362.67099999999999</v>
      </c>
      <c r="I56" s="55">
        <v>362.67099999999999</v>
      </c>
      <c r="J56" s="56" t="s">
        <v>105</v>
      </c>
    </row>
    <row r="57" spans="1:11" ht="63" x14ac:dyDescent="0.25">
      <c r="A57" s="52">
        <f t="shared" si="0"/>
        <v>52</v>
      </c>
      <c r="B57" s="53" t="s">
        <v>200</v>
      </c>
      <c r="C57" s="53" t="s">
        <v>75</v>
      </c>
      <c r="D57" s="53" t="s">
        <v>191</v>
      </c>
      <c r="E57" s="53" t="s">
        <v>192</v>
      </c>
      <c r="F57" s="53" t="s">
        <v>102</v>
      </c>
      <c r="G57" s="53" t="s">
        <v>160</v>
      </c>
      <c r="H57" s="55">
        <v>13387.673999999999</v>
      </c>
      <c r="I57" s="55">
        <v>13387.673999999999</v>
      </c>
      <c r="J57" s="56" t="s">
        <v>105</v>
      </c>
    </row>
    <row r="58" spans="1:11" ht="78.75" x14ac:dyDescent="0.25">
      <c r="A58" s="52">
        <f t="shared" si="0"/>
        <v>53</v>
      </c>
      <c r="B58" s="53" t="s">
        <v>200</v>
      </c>
      <c r="C58" s="53" t="s">
        <v>75</v>
      </c>
      <c r="D58" s="53" t="s">
        <v>191</v>
      </c>
      <c r="E58" s="53" t="s">
        <v>193</v>
      </c>
      <c r="F58" s="53" t="s">
        <v>102</v>
      </c>
      <c r="G58" s="53" t="s">
        <v>161</v>
      </c>
      <c r="H58" s="55">
        <v>6717.9960000000001</v>
      </c>
      <c r="I58" s="55">
        <v>6424.953438999999</v>
      </c>
      <c r="J58" s="56" t="s">
        <v>105</v>
      </c>
    </row>
    <row r="59" spans="1:11" ht="78.75" x14ac:dyDescent="0.25">
      <c r="A59" s="52">
        <f t="shared" si="0"/>
        <v>54</v>
      </c>
      <c r="B59" s="53" t="s">
        <v>200</v>
      </c>
      <c r="C59" s="53" t="s">
        <v>75</v>
      </c>
      <c r="D59" s="53" t="s">
        <v>191</v>
      </c>
      <c r="E59" s="53" t="s">
        <v>193</v>
      </c>
      <c r="F59" s="53" t="s">
        <v>102</v>
      </c>
      <c r="G59" s="53" t="s">
        <v>162</v>
      </c>
      <c r="H59" s="55">
        <v>7952.829999999999</v>
      </c>
      <c r="I59" s="55">
        <v>7881.8850519999996</v>
      </c>
      <c r="J59" s="56" t="s">
        <v>105</v>
      </c>
    </row>
    <row r="60" spans="1:11" ht="63" x14ac:dyDescent="0.25">
      <c r="A60" s="52">
        <f t="shared" si="0"/>
        <v>55</v>
      </c>
      <c r="B60" s="53" t="s">
        <v>200</v>
      </c>
      <c r="C60" s="53" t="s">
        <v>75</v>
      </c>
      <c r="D60" s="53" t="s">
        <v>191</v>
      </c>
      <c r="E60" s="53" t="s">
        <v>193</v>
      </c>
      <c r="F60" s="53" t="s">
        <v>102</v>
      </c>
      <c r="G60" s="53" t="s">
        <v>163</v>
      </c>
      <c r="H60" s="55">
        <v>2740.8789999999999</v>
      </c>
      <c r="I60" s="55">
        <v>2131.8171769999999</v>
      </c>
      <c r="J60" s="56" t="s">
        <v>105</v>
      </c>
    </row>
    <row r="61" spans="1:11" ht="63" x14ac:dyDescent="0.25">
      <c r="A61" s="52">
        <f t="shared" si="0"/>
        <v>56</v>
      </c>
      <c r="B61" s="53" t="s">
        <v>200</v>
      </c>
      <c r="C61" s="53" t="s">
        <v>75</v>
      </c>
      <c r="D61" s="53" t="s">
        <v>191</v>
      </c>
      <c r="E61" s="53" t="s">
        <v>193</v>
      </c>
      <c r="F61" s="53" t="s">
        <v>102</v>
      </c>
      <c r="G61" s="53" t="s">
        <v>164</v>
      </c>
      <c r="H61" s="55">
        <v>78</v>
      </c>
      <c r="I61" s="55">
        <v>77.999105310000004</v>
      </c>
      <c r="J61" s="56" t="s">
        <v>103</v>
      </c>
    </row>
    <row r="62" spans="1:11" ht="63" x14ac:dyDescent="0.25">
      <c r="A62" s="52">
        <f t="shared" si="0"/>
        <v>57</v>
      </c>
      <c r="B62" s="53" t="s">
        <v>200</v>
      </c>
      <c r="C62" s="53" t="s">
        <v>75</v>
      </c>
      <c r="D62" s="53" t="s">
        <v>191</v>
      </c>
      <c r="E62" s="53" t="s">
        <v>193</v>
      </c>
      <c r="F62" s="53" t="s">
        <v>102</v>
      </c>
      <c r="G62" s="53" t="s">
        <v>164</v>
      </c>
      <c r="H62" s="55">
        <v>3922</v>
      </c>
      <c r="I62" s="55">
        <v>3496.2732529999998</v>
      </c>
      <c r="J62" s="56" t="s">
        <v>103</v>
      </c>
    </row>
    <row r="63" spans="1:11" ht="63" x14ac:dyDescent="0.25">
      <c r="A63" s="52">
        <f t="shared" si="0"/>
        <v>58</v>
      </c>
      <c r="B63" s="53" t="s">
        <v>200</v>
      </c>
      <c r="C63" s="53" t="s">
        <v>75</v>
      </c>
      <c r="D63" s="53" t="s">
        <v>191</v>
      </c>
      <c r="E63" s="53" t="s">
        <v>193</v>
      </c>
      <c r="F63" s="53" t="s">
        <v>102</v>
      </c>
      <c r="G63" s="53" t="s">
        <v>165</v>
      </c>
      <c r="H63" s="55">
        <v>0</v>
      </c>
      <c r="I63" s="55"/>
      <c r="J63" s="56" t="s">
        <v>103</v>
      </c>
    </row>
    <row r="64" spans="1:11" ht="63" x14ac:dyDescent="0.25">
      <c r="A64" s="52">
        <f t="shared" si="0"/>
        <v>59</v>
      </c>
      <c r="B64" s="53" t="s">
        <v>200</v>
      </c>
      <c r="C64" s="53" t="s">
        <v>75</v>
      </c>
      <c r="D64" s="53" t="s">
        <v>191</v>
      </c>
      <c r="E64" s="53" t="s">
        <v>193</v>
      </c>
      <c r="F64" s="53" t="s">
        <v>102</v>
      </c>
      <c r="G64" s="53" t="s">
        <v>166</v>
      </c>
      <c r="H64" s="55">
        <v>1400</v>
      </c>
      <c r="I64" s="55">
        <v>1400</v>
      </c>
      <c r="J64" s="56" t="s">
        <v>103</v>
      </c>
    </row>
    <row r="65" spans="1:10" ht="141.75" x14ac:dyDescent="0.25">
      <c r="A65" s="52">
        <f t="shared" si="0"/>
        <v>60</v>
      </c>
      <c r="B65" s="53" t="s">
        <v>200</v>
      </c>
      <c r="C65" s="53" t="s">
        <v>75</v>
      </c>
      <c r="D65" s="53" t="s">
        <v>194</v>
      </c>
      <c r="E65" s="53" t="s">
        <v>198</v>
      </c>
      <c r="F65" s="53" t="s">
        <v>102</v>
      </c>
      <c r="G65" s="53" t="s">
        <v>167</v>
      </c>
      <c r="H65" s="55">
        <v>1622.5819999999999</v>
      </c>
      <c r="I65" s="55">
        <v>1453.38548158</v>
      </c>
      <c r="J65" s="56" t="s">
        <v>103</v>
      </c>
    </row>
    <row r="66" spans="1:10" ht="63" x14ac:dyDescent="0.25">
      <c r="A66" s="52">
        <f t="shared" si="0"/>
        <v>61</v>
      </c>
      <c r="B66" s="53" t="s">
        <v>200</v>
      </c>
      <c r="C66" s="53" t="s">
        <v>75</v>
      </c>
      <c r="D66" s="53" t="s">
        <v>195</v>
      </c>
      <c r="E66" s="54">
        <v>44431</v>
      </c>
      <c r="F66" s="53" t="s">
        <v>102</v>
      </c>
      <c r="G66" s="53" t="s">
        <v>168</v>
      </c>
      <c r="H66" s="55">
        <v>500</v>
      </c>
      <c r="I66" s="55"/>
      <c r="J66" s="56" t="s">
        <v>105</v>
      </c>
    </row>
    <row r="67" spans="1:10" ht="63" x14ac:dyDescent="0.25">
      <c r="A67" s="52">
        <f t="shared" si="0"/>
        <v>62</v>
      </c>
      <c r="B67" s="53" t="s">
        <v>200</v>
      </c>
      <c r="C67" s="53" t="s">
        <v>75</v>
      </c>
      <c r="D67" s="53" t="s">
        <v>195</v>
      </c>
      <c r="E67" s="54">
        <v>44431</v>
      </c>
      <c r="F67" s="53" t="s">
        <v>102</v>
      </c>
      <c r="G67" s="53" t="s">
        <v>169</v>
      </c>
      <c r="H67" s="55">
        <v>618.01099999999997</v>
      </c>
      <c r="I67" s="55">
        <v>618.01052000000004</v>
      </c>
      <c r="J67" s="56" t="s">
        <v>105</v>
      </c>
    </row>
    <row r="68" spans="1:10" ht="63" x14ac:dyDescent="0.25">
      <c r="A68" s="52">
        <f t="shared" si="0"/>
        <v>63</v>
      </c>
      <c r="B68" s="53" t="s">
        <v>200</v>
      </c>
      <c r="C68" s="53" t="s">
        <v>75</v>
      </c>
      <c r="D68" s="53" t="s">
        <v>195</v>
      </c>
      <c r="E68" s="54">
        <v>44431</v>
      </c>
      <c r="F68" s="53" t="s">
        <v>102</v>
      </c>
      <c r="G68" s="53" t="s">
        <v>170</v>
      </c>
      <c r="H68" s="55">
        <v>2000</v>
      </c>
      <c r="I68" s="55">
        <v>2000</v>
      </c>
      <c r="J68" s="56" t="s">
        <v>103</v>
      </c>
    </row>
    <row r="69" spans="1:10" ht="63" x14ac:dyDescent="0.25">
      <c r="A69" s="52">
        <f t="shared" si="0"/>
        <v>64</v>
      </c>
      <c r="B69" s="53" t="s">
        <v>200</v>
      </c>
      <c r="C69" s="53" t="s">
        <v>75</v>
      </c>
      <c r="D69" s="53" t="s">
        <v>195</v>
      </c>
      <c r="E69" s="54">
        <v>44431</v>
      </c>
      <c r="F69" s="53" t="s">
        <v>102</v>
      </c>
      <c r="G69" s="53" t="s">
        <v>141</v>
      </c>
      <c r="H69" s="55">
        <v>3000</v>
      </c>
      <c r="I69" s="55">
        <v>3000</v>
      </c>
      <c r="J69" s="56" t="s">
        <v>103</v>
      </c>
    </row>
    <row r="70" spans="1:10" ht="63" x14ac:dyDescent="0.25">
      <c r="A70" s="52">
        <f t="shared" si="0"/>
        <v>65</v>
      </c>
      <c r="B70" s="53" t="s">
        <v>200</v>
      </c>
      <c r="C70" s="53" t="s">
        <v>75</v>
      </c>
      <c r="D70" s="53" t="s">
        <v>195</v>
      </c>
      <c r="E70" s="54">
        <v>44431</v>
      </c>
      <c r="F70" s="53" t="s">
        <v>102</v>
      </c>
      <c r="G70" s="53" t="s">
        <v>171</v>
      </c>
      <c r="H70" s="55">
        <v>2000</v>
      </c>
      <c r="I70" s="55">
        <v>2000</v>
      </c>
      <c r="J70" s="56" t="s">
        <v>103</v>
      </c>
    </row>
    <row r="71" spans="1:10" ht="63" x14ac:dyDescent="0.25">
      <c r="A71" s="52">
        <f t="shared" si="0"/>
        <v>66</v>
      </c>
      <c r="B71" s="53" t="s">
        <v>200</v>
      </c>
      <c r="C71" s="53" t="s">
        <v>75</v>
      </c>
      <c r="D71" s="53" t="s">
        <v>195</v>
      </c>
      <c r="E71" s="54">
        <v>44431</v>
      </c>
      <c r="F71" s="53" t="s">
        <v>102</v>
      </c>
      <c r="G71" s="53" t="s">
        <v>172</v>
      </c>
      <c r="H71" s="55">
        <v>235</v>
      </c>
      <c r="I71" s="55">
        <v>235</v>
      </c>
      <c r="J71" s="56" t="s">
        <v>105</v>
      </c>
    </row>
    <row r="72" spans="1:10" ht="63" x14ac:dyDescent="0.25">
      <c r="A72" s="52">
        <f t="shared" ref="A72:A90" si="1">+A71+1</f>
        <v>67</v>
      </c>
      <c r="B72" s="53" t="s">
        <v>200</v>
      </c>
      <c r="C72" s="53" t="s">
        <v>75</v>
      </c>
      <c r="D72" s="53" t="s">
        <v>195</v>
      </c>
      <c r="E72" s="54">
        <v>44431</v>
      </c>
      <c r="F72" s="53" t="s">
        <v>102</v>
      </c>
      <c r="G72" s="53" t="s">
        <v>173</v>
      </c>
      <c r="H72" s="55">
        <v>300.7</v>
      </c>
      <c r="I72" s="55">
        <v>300.7</v>
      </c>
      <c r="J72" s="56" t="s">
        <v>103</v>
      </c>
    </row>
    <row r="73" spans="1:10" ht="63" x14ac:dyDescent="0.25">
      <c r="A73" s="52">
        <f t="shared" si="1"/>
        <v>68</v>
      </c>
      <c r="B73" s="53" t="s">
        <v>200</v>
      </c>
      <c r="C73" s="53" t="s">
        <v>75</v>
      </c>
      <c r="D73" s="53" t="s">
        <v>195</v>
      </c>
      <c r="E73" s="54">
        <v>44431</v>
      </c>
      <c r="F73" s="53" t="s">
        <v>102</v>
      </c>
      <c r="G73" s="53" t="s">
        <v>174</v>
      </c>
      <c r="H73" s="55">
        <v>328</v>
      </c>
      <c r="I73" s="55">
        <v>327.85169999999999</v>
      </c>
      <c r="J73" s="56" t="s">
        <v>105</v>
      </c>
    </row>
    <row r="74" spans="1:10" ht="63" x14ac:dyDescent="0.25">
      <c r="A74" s="52">
        <f t="shared" si="1"/>
        <v>69</v>
      </c>
      <c r="B74" s="53" t="s">
        <v>200</v>
      </c>
      <c r="C74" s="53" t="s">
        <v>75</v>
      </c>
      <c r="D74" s="53" t="s">
        <v>195</v>
      </c>
      <c r="E74" s="54">
        <v>44431</v>
      </c>
      <c r="F74" s="53" t="s">
        <v>102</v>
      </c>
      <c r="G74" s="53" t="s">
        <v>175</v>
      </c>
      <c r="H74" s="55">
        <v>705.9</v>
      </c>
      <c r="I74" s="55">
        <v>705.88499999999999</v>
      </c>
      <c r="J74" s="56" t="s">
        <v>105</v>
      </c>
    </row>
    <row r="75" spans="1:10" ht="63" x14ac:dyDescent="0.25">
      <c r="A75" s="52">
        <f t="shared" si="1"/>
        <v>70</v>
      </c>
      <c r="B75" s="53" t="s">
        <v>200</v>
      </c>
      <c r="C75" s="53" t="s">
        <v>75</v>
      </c>
      <c r="D75" s="53" t="s">
        <v>195</v>
      </c>
      <c r="E75" s="54">
        <v>44431</v>
      </c>
      <c r="F75" s="53" t="s">
        <v>102</v>
      </c>
      <c r="G75" s="53" t="s">
        <v>176</v>
      </c>
      <c r="H75" s="55">
        <v>408.5</v>
      </c>
      <c r="I75" s="55">
        <v>383.294938</v>
      </c>
      <c r="J75" s="56" t="s">
        <v>103</v>
      </c>
    </row>
    <row r="76" spans="1:10" ht="78.75" x14ac:dyDescent="0.25">
      <c r="A76" s="52">
        <f t="shared" si="1"/>
        <v>71</v>
      </c>
      <c r="B76" s="53" t="s">
        <v>200</v>
      </c>
      <c r="C76" s="53" t="s">
        <v>75</v>
      </c>
      <c r="D76" s="53" t="s">
        <v>195</v>
      </c>
      <c r="E76" s="54">
        <v>44431</v>
      </c>
      <c r="F76" s="53" t="s">
        <v>102</v>
      </c>
      <c r="G76" s="53" t="s">
        <v>177</v>
      </c>
      <c r="H76" s="55">
        <v>53.4</v>
      </c>
      <c r="I76" s="55">
        <v>41.414449999999995</v>
      </c>
      <c r="J76" s="56" t="s">
        <v>103</v>
      </c>
    </row>
    <row r="77" spans="1:10" ht="63" x14ac:dyDescent="0.25">
      <c r="A77" s="52">
        <f t="shared" si="1"/>
        <v>72</v>
      </c>
      <c r="B77" s="53" t="s">
        <v>200</v>
      </c>
      <c r="C77" s="53" t="s">
        <v>75</v>
      </c>
      <c r="D77" s="53" t="s">
        <v>195</v>
      </c>
      <c r="E77" s="54">
        <v>44431</v>
      </c>
      <c r="F77" s="53" t="s">
        <v>102</v>
      </c>
      <c r="G77" s="53" t="s">
        <v>187</v>
      </c>
      <c r="H77" s="55">
        <v>4000</v>
      </c>
      <c r="I77" s="55">
        <v>4000</v>
      </c>
      <c r="J77" s="56" t="s">
        <v>103</v>
      </c>
    </row>
    <row r="78" spans="1:10" ht="63" x14ac:dyDescent="0.25">
      <c r="A78" s="52">
        <f t="shared" si="1"/>
        <v>73</v>
      </c>
      <c r="B78" s="53" t="s">
        <v>200</v>
      </c>
      <c r="C78" s="53" t="s">
        <v>75</v>
      </c>
      <c r="D78" s="53" t="s">
        <v>195</v>
      </c>
      <c r="E78" s="54">
        <v>44431</v>
      </c>
      <c r="F78" s="53" t="s">
        <v>102</v>
      </c>
      <c r="G78" s="53" t="s">
        <v>188</v>
      </c>
      <c r="H78" s="55">
        <v>300</v>
      </c>
      <c r="I78" s="55">
        <v>300</v>
      </c>
      <c r="J78" s="56" t="s">
        <v>105</v>
      </c>
    </row>
    <row r="79" spans="1:10" ht="63" x14ac:dyDescent="0.25">
      <c r="A79" s="52">
        <f t="shared" si="1"/>
        <v>74</v>
      </c>
      <c r="B79" s="53" t="s">
        <v>200</v>
      </c>
      <c r="C79" s="53" t="s">
        <v>75</v>
      </c>
      <c r="D79" s="53" t="s">
        <v>195</v>
      </c>
      <c r="E79" s="54">
        <v>44431</v>
      </c>
      <c r="F79" s="53" t="s">
        <v>102</v>
      </c>
      <c r="G79" s="53" t="s">
        <v>178</v>
      </c>
      <c r="H79" s="55">
        <v>191.304</v>
      </c>
      <c r="I79" s="55">
        <v>191.303459</v>
      </c>
      <c r="J79" s="56" t="s">
        <v>103</v>
      </c>
    </row>
    <row r="80" spans="1:10" ht="63" x14ac:dyDescent="0.25">
      <c r="A80" s="52">
        <f t="shared" si="1"/>
        <v>75</v>
      </c>
      <c r="B80" s="53" t="s">
        <v>200</v>
      </c>
      <c r="C80" s="53" t="s">
        <v>75</v>
      </c>
      <c r="D80" s="53" t="s">
        <v>195</v>
      </c>
      <c r="E80" s="54">
        <v>44431</v>
      </c>
      <c r="F80" s="53" t="s">
        <v>102</v>
      </c>
      <c r="G80" s="53" t="s">
        <v>179</v>
      </c>
      <c r="H80" s="55">
        <v>100</v>
      </c>
      <c r="I80" s="55">
        <v>100</v>
      </c>
      <c r="J80" s="56" t="s">
        <v>103</v>
      </c>
    </row>
    <row r="81" spans="1:10" ht="63" x14ac:dyDescent="0.25">
      <c r="A81" s="52">
        <f t="shared" si="1"/>
        <v>76</v>
      </c>
      <c r="B81" s="53" t="s">
        <v>200</v>
      </c>
      <c r="C81" s="53" t="s">
        <v>75</v>
      </c>
      <c r="D81" s="53" t="s">
        <v>195</v>
      </c>
      <c r="E81" s="54">
        <v>44431</v>
      </c>
      <c r="F81" s="53" t="s">
        <v>102</v>
      </c>
      <c r="G81" s="53" t="s">
        <v>180</v>
      </c>
      <c r="H81" s="55">
        <v>150</v>
      </c>
      <c r="I81" s="55">
        <v>150</v>
      </c>
      <c r="J81" s="56" t="s">
        <v>103</v>
      </c>
    </row>
    <row r="82" spans="1:10" ht="78.75" x14ac:dyDescent="0.25">
      <c r="A82" s="52">
        <f t="shared" si="1"/>
        <v>77</v>
      </c>
      <c r="B82" s="53" t="s">
        <v>200</v>
      </c>
      <c r="C82" s="53" t="s">
        <v>75</v>
      </c>
      <c r="D82" s="53" t="s">
        <v>195</v>
      </c>
      <c r="E82" s="54">
        <v>44431</v>
      </c>
      <c r="F82" s="53" t="s">
        <v>102</v>
      </c>
      <c r="G82" s="53" t="s">
        <v>181</v>
      </c>
      <c r="H82" s="55">
        <v>521.68299999999999</v>
      </c>
      <c r="I82" s="55">
        <v>243.23440922</v>
      </c>
      <c r="J82" s="56" t="s">
        <v>158</v>
      </c>
    </row>
    <row r="83" spans="1:10" ht="63" x14ac:dyDescent="0.25">
      <c r="A83" s="52">
        <f t="shared" si="1"/>
        <v>78</v>
      </c>
      <c r="B83" s="53" t="s">
        <v>200</v>
      </c>
      <c r="C83" s="53" t="s">
        <v>75</v>
      </c>
      <c r="D83" s="53" t="s">
        <v>196</v>
      </c>
      <c r="E83" s="54">
        <v>44448</v>
      </c>
      <c r="F83" s="53" t="s">
        <v>102</v>
      </c>
      <c r="G83" s="53" t="s">
        <v>182</v>
      </c>
      <c r="H83" s="55">
        <v>4000</v>
      </c>
      <c r="I83" s="55">
        <v>4000</v>
      </c>
      <c r="J83" s="56" t="s">
        <v>103</v>
      </c>
    </row>
    <row r="84" spans="1:10" ht="63" x14ac:dyDescent="0.25">
      <c r="A84" s="52">
        <f t="shared" si="1"/>
        <v>79</v>
      </c>
      <c r="B84" s="53" t="s">
        <v>200</v>
      </c>
      <c r="C84" s="53" t="s">
        <v>75</v>
      </c>
      <c r="D84" s="53" t="s">
        <v>197</v>
      </c>
      <c r="E84" s="54">
        <v>44487</v>
      </c>
      <c r="F84" s="53" t="s">
        <v>102</v>
      </c>
      <c r="G84" s="53" t="s">
        <v>183</v>
      </c>
      <c r="H84" s="55">
        <v>300</v>
      </c>
      <c r="I84" s="55">
        <v>300</v>
      </c>
      <c r="J84" s="56" t="s">
        <v>105</v>
      </c>
    </row>
    <row r="85" spans="1:10" ht="63" x14ac:dyDescent="0.25">
      <c r="A85" s="52">
        <f t="shared" si="1"/>
        <v>80</v>
      </c>
      <c r="B85" s="53" t="s">
        <v>200</v>
      </c>
      <c r="C85" s="53" t="s">
        <v>75</v>
      </c>
      <c r="D85" s="53" t="s">
        <v>118</v>
      </c>
      <c r="E85" s="54">
        <v>44529</v>
      </c>
      <c r="F85" s="53" t="s">
        <v>102</v>
      </c>
      <c r="G85" s="53" t="s">
        <v>184</v>
      </c>
      <c r="H85" s="55">
        <v>308.00400000000002</v>
      </c>
      <c r="I85" s="55"/>
      <c r="J85" s="56" t="s">
        <v>105</v>
      </c>
    </row>
    <row r="86" spans="1:10" ht="63" x14ac:dyDescent="0.25">
      <c r="A86" s="52">
        <f t="shared" si="1"/>
        <v>81</v>
      </c>
      <c r="B86" s="53" t="s">
        <v>200</v>
      </c>
      <c r="C86" s="53" t="s">
        <v>75</v>
      </c>
      <c r="D86" s="53" t="s">
        <v>118</v>
      </c>
      <c r="E86" s="54">
        <v>44529</v>
      </c>
      <c r="F86" s="53" t="s">
        <v>102</v>
      </c>
      <c r="G86" s="53" t="s">
        <v>185</v>
      </c>
      <c r="H86" s="55">
        <v>1397.6179999999999</v>
      </c>
      <c r="I86" s="55"/>
      <c r="J86" s="56" t="s">
        <v>103</v>
      </c>
    </row>
    <row r="87" spans="1:10" ht="63" x14ac:dyDescent="0.25">
      <c r="A87" s="52">
        <f t="shared" si="1"/>
        <v>82</v>
      </c>
      <c r="B87" s="53" t="s">
        <v>200</v>
      </c>
      <c r="C87" s="53" t="s">
        <v>75</v>
      </c>
      <c r="D87" s="53" t="s">
        <v>118</v>
      </c>
      <c r="E87" s="54">
        <v>44529</v>
      </c>
      <c r="F87" s="53" t="s">
        <v>102</v>
      </c>
      <c r="G87" s="53" t="s">
        <v>180</v>
      </c>
      <c r="H87" s="55">
        <v>1148.596</v>
      </c>
      <c r="I87" s="55">
        <v>1054.1855679999999</v>
      </c>
      <c r="J87" s="56" t="s">
        <v>103</v>
      </c>
    </row>
    <row r="88" spans="1:10" ht="63" x14ac:dyDescent="0.25">
      <c r="A88" s="52">
        <f t="shared" si="1"/>
        <v>83</v>
      </c>
      <c r="B88" s="53" t="s">
        <v>200</v>
      </c>
      <c r="C88" s="53" t="s">
        <v>75</v>
      </c>
      <c r="D88" s="53" t="s">
        <v>119</v>
      </c>
      <c r="E88" s="54">
        <v>44555</v>
      </c>
      <c r="F88" s="53" t="s">
        <v>102</v>
      </c>
      <c r="G88" s="53" t="s">
        <v>156</v>
      </c>
      <c r="H88" s="55">
        <v>57.383000000000003</v>
      </c>
      <c r="I88" s="55"/>
      <c r="J88" s="56" t="s">
        <v>103</v>
      </c>
    </row>
    <row r="89" spans="1:10" ht="63" x14ac:dyDescent="0.25">
      <c r="A89" s="52">
        <f t="shared" si="1"/>
        <v>84</v>
      </c>
      <c r="B89" s="53" t="s">
        <v>200</v>
      </c>
      <c r="C89" s="53" t="s">
        <v>75</v>
      </c>
      <c r="D89" s="53" t="s">
        <v>119</v>
      </c>
      <c r="E89" s="54">
        <v>44555</v>
      </c>
      <c r="F89" s="53" t="s">
        <v>102</v>
      </c>
      <c r="G89" s="53" t="s">
        <v>143</v>
      </c>
      <c r="H89" s="55">
        <v>288.923</v>
      </c>
      <c r="I89" s="55">
        <v>-4.9207700096303597E-2</v>
      </c>
      <c r="J89" s="56" t="s">
        <v>103</v>
      </c>
    </row>
    <row r="90" spans="1:10" ht="63.75" thickBot="1" x14ac:dyDescent="0.3">
      <c r="A90" s="57">
        <f t="shared" si="1"/>
        <v>85</v>
      </c>
      <c r="B90" s="58" t="s">
        <v>200</v>
      </c>
      <c r="C90" s="58" t="s">
        <v>75</v>
      </c>
      <c r="D90" s="58" t="s">
        <v>119</v>
      </c>
      <c r="E90" s="59">
        <v>44555</v>
      </c>
      <c r="F90" s="58" t="s">
        <v>102</v>
      </c>
      <c r="G90" s="58" t="s">
        <v>186</v>
      </c>
      <c r="H90" s="60">
        <v>68.5</v>
      </c>
      <c r="I90" s="60"/>
      <c r="J90" s="61" t="s">
        <v>103</v>
      </c>
    </row>
  </sheetData>
  <mergeCells count="10">
    <mergeCell ref="A1:J1"/>
    <mergeCell ref="A3:J3"/>
    <mergeCell ref="A2:J2"/>
    <mergeCell ref="A4:A5"/>
    <mergeCell ref="B4:B5"/>
    <mergeCell ref="C4:C5"/>
    <mergeCell ref="D4:E4"/>
    <mergeCell ref="F4:F5"/>
    <mergeCell ref="G4:G5"/>
    <mergeCell ref="J4:J5"/>
  </mergeCells>
  <hyperlinks>
    <hyperlink ref="G4" r:id="rId1" display="javascript:scrollText(5421981)"/>
  </hyperlinks>
  <printOptions horizontalCentered="1"/>
  <pageMargins left="0.19685039370078741" right="0.19685039370078741" top="0.39370078740157483" bottom="0.19685039370078741" header="0.31496062992125984" footer="0.31496062992125984"/>
  <pageSetup paperSize="9" scale="62" orientation="landscape" verticalDpi="0" r:id="rId2"/>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6 илова</vt:lpstr>
      <vt:lpstr>7 илова</vt:lpstr>
      <vt:lpstr>8 илова</vt:lpstr>
      <vt:lpstr>15-илова</vt:lpstr>
      <vt:lpstr>'15-илова'!Заголовки_для_печати</vt:lpstr>
      <vt:lpstr>'6 илова'!Заголовки_для_печати</vt:lpstr>
      <vt:lpstr>'7 илова'!Заголовки_для_печати</vt:lpstr>
      <vt:lpstr>'8 илова'!Заголовки_для_печати</vt:lpstr>
      <vt:lpstr>'15-илова'!Область_печати</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Ulugbek Rahimov</dc:creator>
  <cp:lastModifiedBy>Shoxrux Shermatov</cp:lastModifiedBy>
  <cp:lastPrinted>2022-03-01T11:01:56Z</cp:lastPrinted>
  <dcterms:created xsi:type="dcterms:W3CDTF">2021-07-27T04:59:26Z</dcterms:created>
  <dcterms:modified xsi:type="dcterms:W3CDTF">2022-03-01T11:01:58Z</dcterms:modified>
</cp:coreProperties>
</file>